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autoCompressPictures="0"/>
  <bookViews>
    <workbookView xWindow="-120" yWindow="-120" windowWidth="20730" windowHeight="11160" tabRatio="532"/>
  </bookViews>
  <sheets>
    <sheet name="1" sheetId="2" r:id="rId1"/>
    <sheet name="2" sheetId="5" r:id="rId2"/>
    <sheet name="3" sheetId="6" r:id="rId3"/>
    <sheet name="4" sheetId="7" r:id="rId4"/>
    <sheet name="5" sheetId="8" r:id="rId5"/>
    <sheet name="6" sheetId="9" r:id="rId6"/>
    <sheet name="SUMMARY" sheetId="4" r:id="rId7"/>
    <sheet name="ENGLISH" sheetId="1" state="hidden" r:id="rId8"/>
  </sheets>
  <externalReferences>
    <externalReference r:id="rId9"/>
  </externalReferences>
  <definedNames>
    <definedName name="_xlnm.Print_Area" localSheetId="7">ENGLISH!$A$1:$AE$112</definedName>
    <definedName name="_xlnm.Print_Titles" localSheetId="0">'1'!$1:$13</definedName>
    <definedName name="_xlnm.Print_Titles" localSheetId="1">'2'!$1:$13</definedName>
    <definedName name="_xlnm.Print_Titles" localSheetId="2">'3'!$1:$13</definedName>
    <definedName name="_xlnm.Print_Titles" localSheetId="3">'4'!$1:$13</definedName>
    <definedName name="_xlnm.Print_Titles" localSheetId="4">'5'!$1:$13</definedName>
    <definedName name="_xlnm.Print_Titles" localSheetId="5">'6'!$1:$13</definedName>
    <definedName name="_xlnm.Print_Titles" localSheetId="7">ENGLISH!$1:$10</definedName>
    <definedName name="TRANSMUTATION_TABLE">'[1]DO NOT DELETE'!$G$2:$J$42</definedName>
  </definedNames>
  <calcPr calcId="19102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5"/>
  <c r="E117"/>
  <c r="E118"/>
  <c r="E15" i="8"/>
  <c r="E116" i="7"/>
  <c r="E116" i="6"/>
  <c r="E115" i="2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15" i="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15" i="6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15" i="7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15" i="8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67" i="9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66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15"/>
  <c r="H5" i="8" l="1"/>
  <c r="G5"/>
  <c r="G5" i="9" l="1"/>
  <c r="G7"/>
  <c r="C11" i="2" l="1"/>
  <c r="C10"/>
  <c r="A91"/>
  <c r="A92"/>
  <c r="A93"/>
  <c r="A94"/>
  <c r="A95"/>
  <c r="A96"/>
  <c r="A97"/>
  <c r="A98"/>
  <c r="A99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87" i="5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93" i="6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92" i="7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5" i="8"/>
  <c r="A44" i="9"/>
  <c r="A45"/>
  <c r="A46"/>
  <c r="A47"/>
  <c r="A48"/>
  <c r="A49"/>
  <c r="A50"/>
  <c r="A51"/>
  <c r="A52"/>
  <c r="A53"/>
  <c r="A54"/>
  <c r="A55"/>
  <c r="A56"/>
  <c r="A57"/>
  <c r="A58" s="1"/>
  <c r="A59"/>
  <c r="A60"/>
  <c r="A61"/>
  <c r="A62"/>
  <c r="A63" s="1"/>
  <c r="A64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C11"/>
  <c r="C10"/>
  <c r="G6" l="1"/>
  <c r="H8"/>
  <c r="H7"/>
  <c r="C9"/>
  <c r="H5"/>
  <c r="H9"/>
  <c r="H6"/>
  <c r="G8"/>
  <c r="G9"/>
  <c r="A66" i="8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C11"/>
  <c r="C10"/>
  <c r="H7" l="1"/>
  <c r="C9"/>
  <c r="I8" i="9"/>
  <c r="E29" i="4" s="1"/>
  <c r="I7" i="9"/>
  <c r="D29" i="4" s="1"/>
  <c r="I5" i="9"/>
  <c r="B29" i="4" s="1"/>
  <c r="H10" i="9"/>
  <c r="I9"/>
  <c r="F29" i="4" s="1"/>
  <c r="I6" i="9"/>
  <c r="C29" i="4" s="1"/>
  <c r="G10" i="9"/>
  <c r="H9" i="8"/>
  <c r="H6"/>
  <c r="G9"/>
  <c r="G6"/>
  <c r="H8"/>
  <c r="G8"/>
  <c r="G7"/>
  <c r="H6" i="7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64"/>
  <c r="A63"/>
  <c r="A62"/>
  <c r="A61"/>
  <c r="A60"/>
  <c r="A59"/>
  <c r="A58"/>
  <c r="A57"/>
  <c r="A56"/>
  <c r="A55"/>
  <c r="A54"/>
  <c r="A53"/>
  <c r="A52"/>
  <c r="A51"/>
  <c r="A50"/>
  <c r="A49"/>
  <c r="A48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C11"/>
  <c r="C10"/>
  <c r="I7" i="8" l="1"/>
  <c r="D28" i="4" s="1"/>
  <c r="I9" i="8"/>
  <c r="F28" i="4" s="1"/>
  <c r="G29"/>
  <c r="G5" i="7"/>
  <c r="I10" i="9"/>
  <c r="I6" i="8"/>
  <c r="C28" i="4" s="1"/>
  <c r="H10" i="8"/>
  <c r="I8"/>
  <c r="E28" i="4" s="1"/>
  <c r="I5" i="8"/>
  <c r="B28" i="4" s="1"/>
  <c r="G10" i="8"/>
  <c r="H5" i="7"/>
  <c r="H8"/>
  <c r="G7"/>
  <c r="H7"/>
  <c r="C9"/>
  <c r="G9"/>
  <c r="H9"/>
  <c r="G6"/>
  <c r="G8"/>
  <c r="I8" l="1"/>
  <c r="E27" i="4" s="1"/>
  <c r="I5" i="7"/>
  <c r="B27" i="4" s="1"/>
  <c r="G28"/>
  <c r="I10" i="8"/>
  <c r="H10" i="7"/>
  <c r="I7"/>
  <c r="D27" i="4" s="1"/>
  <c r="I9" i="7"/>
  <c r="F27" i="4" s="1"/>
  <c r="I6" i="7"/>
  <c r="C27" i="4" s="1"/>
  <c r="G10" i="7"/>
  <c r="I10" l="1"/>
  <c r="G27" i="4"/>
  <c r="A66" i="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64"/>
  <c r="A63"/>
  <c r="A62"/>
  <c r="A61"/>
  <c r="A60"/>
  <c r="A59"/>
  <c r="A58"/>
  <c r="A57"/>
  <c r="A56"/>
  <c r="A55"/>
  <c r="A54"/>
  <c r="A53"/>
  <c r="A52"/>
  <c r="A51"/>
  <c r="A50"/>
  <c r="A49"/>
  <c r="A48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C11"/>
  <c r="C10"/>
  <c r="C11" i="5"/>
  <c r="C10"/>
  <c r="H8" i="6" l="1"/>
  <c r="C9"/>
  <c r="G5"/>
  <c r="H7"/>
  <c r="H5"/>
  <c r="G6"/>
  <c r="G7"/>
  <c r="G8"/>
  <c r="G9"/>
  <c r="H9"/>
  <c r="H6"/>
  <c r="C9" i="5"/>
  <c r="C9" i="2"/>
  <c r="I8" i="6" l="1"/>
  <c r="E26" i="4" s="1"/>
  <c r="I5" i="6"/>
  <c r="B26" i="4" s="1"/>
  <c r="I9" i="6"/>
  <c r="F26" i="4" s="1"/>
  <c r="I6" i="6"/>
  <c r="C26" i="4" s="1"/>
  <c r="I7" i="6"/>
  <c r="D26" i="4" s="1"/>
  <c r="G10" i="6"/>
  <c r="H10"/>
  <c r="E136" i="5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H5" i="2" l="1"/>
  <c r="A119" i="5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G26" i="4"/>
  <c r="I10" i="6"/>
  <c r="H9" i="2"/>
  <c r="H6"/>
  <c r="H7"/>
  <c r="H8"/>
  <c r="G7"/>
  <c r="G8"/>
  <c r="G9"/>
  <c r="G9" i="5"/>
  <c r="H7"/>
  <c r="G6"/>
  <c r="H8"/>
  <c r="H9"/>
  <c r="H5"/>
  <c r="G5"/>
  <c r="G7"/>
  <c r="G8"/>
  <c r="H6"/>
  <c r="G5" i="2"/>
  <c r="G6"/>
  <c r="I8" l="1"/>
  <c r="E24" i="4" s="1"/>
  <c r="I9" i="5"/>
  <c r="F25" i="4" s="1"/>
  <c r="I8" i="5"/>
  <c r="E25" i="4" s="1"/>
  <c r="I7" i="5"/>
  <c r="D25" i="4" s="1"/>
  <c r="H10" i="5"/>
  <c r="I6"/>
  <c r="C25" i="4" s="1"/>
  <c r="G10" i="5"/>
  <c r="I5"/>
  <c r="B25" i="4" s="1"/>
  <c r="G10" i="2"/>
  <c r="I5"/>
  <c r="B24" i="4" s="1"/>
  <c r="H10" i="2"/>
  <c r="G25" i="4" l="1"/>
  <c r="I10" i="5"/>
  <c r="A66" i="2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15"/>
  <c r="A16" s="1"/>
  <c r="A17" s="1"/>
  <c r="A18" s="1"/>
  <c r="A19" s="1"/>
  <c r="A20" s="1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P74" i="1"/>
  <c r="Q74" s="1"/>
  <c r="AB74"/>
  <c r="AD74"/>
  <c r="K7"/>
  <c r="AB112"/>
  <c r="AC112"/>
  <c r="P112"/>
  <c r="Q112" s="1"/>
  <c r="AB111"/>
  <c r="AC111" s="1"/>
  <c r="P111"/>
  <c r="Q111" s="1"/>
  <c r="AB110"/>
  <c r="AC110" s="1"/>
  <c r="P110"/>
  <c r="Q110" s="1"/>
  <c r="AB109"/>
  <c r="AC109"/>
  <c r="P109"/>
  <c r="Q109" s="1"/>
  <c r="AB108"/>
  <c r="AC108" s="1"/>
  <c r="P108"/>
  <c r="Q108" s="1"/>
  <c r="AB107"/>
  <c r="AC107"/>
  <c r="P107"/>
  <c r="Q107" s="1"/>
  <c r="AB106"/>
  <c r="AC106"/>
  <c r="P106"/>
  <c r="Q106"/>
  <c r="AB105"/>
  <c r="AC105" s="1"/>
  <c r="P105"/>
  <c r="Q105" s="1"/>
  <c r="AB104"/>
  <c r="AC104"/>
  <c r="P104"/>
  <c r="Q104" s="1"/>
  <c r="AB103"/>
  <c r="AC103"/>
  <c r="P103"/>
  <c r="AD103" s="1"/>
  <c r="AB102"/>
  <c r="AC102" s="1"/>
  <c r="P102"/>
  <c r="Q102"/>
  <c r="AB101"/>
  <c r="AC101"/>
  <c r="P101"/>
  <c r="Q101" s="1"/>
  <c r="AB100"/>
  <c r="AC100" s="1"/>
  <c r="P100"/>
  <c r="Q100"/>
  <c r="AB99"/>
  <c r="AC99" s="1"/>
  <c r="P99"/>
  <c r="Q99"/>
  <c r="AB98"/>
  <c r="AC98" s="1"/>
  <c r="P98"/>
  <c r="Q98" s="1"/>
  <c r="AB97"/>
  <c r="AC97"/>
  <c r="P97"/>
  <c r="Q97" s="1"/>
  <c r="AB96"/>
  <c r="AC96" s="1"/>
  <c r="P96"/>
  <c r="Q96"/>
  <c r="AB95"/>
  <c r="AC95" s="1"/>
  <c r="P95"/>
  <c r="Q95" s="1"/>
  <c r="AB94"/>
  <c r="AC94"/>
  <c r="P94"/>
  <c r="Q94" s="1"/>
  <c r="AB93"/>
  <c r="AC93" s="1"/>
  <c r="P93"/>
  <c r="Q93"/>
  <c r="AB92"/>
  <c r="AC92" s="1"/>
  <c r="P92"/>
  <c r="Q92" s="1"/>
  <c r="AB91"/>
  <c r="AC91"/>
  <c r="P91"/>
  <c r="Q91" s="1"/>
  <c r="AB90"/>
  <c r="AC90" s="1"/>
  <c r="P90"/>
  <c r="Q90"/>
  <c r="AB89"/>
  <c r="AC89" s="1"/>
  <c r="P89"/>
  <c r="Q89" s="1"/>
  <c r="AB88"/>
  <c r="AD88" s="1"/>
  <c r="AC88"/>
  <c r="P88"/>
  <c r="Q88" s="1"/>
  <c r="AB87"/>
  <c r="AC87" s="1"/>
  <c r="P87"/>
  <c r="Q87"/>
  <c r="AB86"/>
  <c r="AC86" s="1"/>
  <c r="P86"/>
  <c r="Q86" s="1"/>
  <c r="AB85"/>
  <c r="AC85"/>
  <c r="P85"/>
  <c r="Q85" s="1"/>
  <c r="AB84"/>
  <c r="AC84" s="1"/>
  <c r="P84"/>
  <c r="Q84"/>
  <c r="AB83"/>
  <c r="AC83" s="1"/>
  <c r="P83"/>
  <c r="Q83" s="1"/>
  <c r="AB82"/>
  <c r="AC82"/>
  <c r="P82"/>
  <c r="Q82" s="1"/>
  <c r="AB81"/>
  <c r="AC81" s="1"/>
  <c r="P81"/>
  <c r="Q81"/>
  <c r="AB80"/>
  <c r="AC80" s="1"/>
  <c r="P80"/>
  <c r="Q80" s="1"/>
  <c r="AB79"/>
  <c r="AC79"/>
  <c r="P79"/>
  <c r="Q79" s="1"/>
  <c r="AB78"/>
  <c r="AC78" s="1"/>
  <c r="P78"/>
  <c r="Q78"/>
  <c r="AB77"/>
  <c r="AC77" s="1"/>
  <c r="P77"/>
  <c r="Q77" s="1"/>
  <c r="AB76"/>
  <c r="AC76"/>
  <c r="P76"/>
  <c r="Q76" s="1"/>
  <c r="AB75"/>
  <c r="AC75" s="1"/>
  <c r="P75"/>
  <c r="Q75" s="1"/>
  <c r="AC74"/>
  <c r="AB73"/>
  <c r="AC73" s="1"/>
  <c r="P73"/>
  <c r="Q73" s="1"/>
  <c r="AB72"/>
  <c r="AC72" s="1"/>
  <c r="P72"/>
  <c r="Q72" s="1"/>
  <c r="AB71"/>
  <c r="AC71" s="1"/>
  <c r="P71"/>
  <c r="Q71" s="1"/>
  <c r="AB70"/>
  <c r="AC70" s="1"/>
  <c r="P70"/>
  <c r="Q70" s="1"/>
  <c r="AB69"/>
  <c r="AC69" s="1"/>
  <c r="P69"/>
  <c r="Q69" s="1"/>
  <c r="AB68"/>
  <c r="AC68"/>
  <c r="P68"/>
  <c r="Q68" s="1"/>
  <c r="AB67"/>
  <c r="AC67" s="1"/>
  <c r="P67"/>
  <c r="Q67"/>
  <c r="AB66"/>
  <c r="AC66" s="1"/>
  <c r="P66"/>
  <c r="Q66" s="1"/>
  <c r="AB65"/>
  <c r="AC65" s="1"/>
  <c r="P65"/>
  <c r="Q65" s="1"/>
  <c r="AB64"/>
  <c r="AC64" s="1"/>
  <c r="P64"/>
  <c r="Q64" s="1"/>
  <c r="AB63"/>
  <c r="AC63" s="1"/>
  <c r="P63"/>
  <c r="Q63" s="1"/>
  <c r="AB61"/>
  <c r="AC61"/>
  <c r="P61"/>
  <c r="Q61" s="1"/>
  <c r="AB60"/>
  <c r="AC60" s="1"/>
  <c r="P60"/>
  <c r="Q60" s="1"/>
  <c r="AB59"/>
  <c r="AC59" s="1"/>
  <c r="P59"/>
  <c r="Q59" s="1"/>
  <c r="AB58"/>
  <c r="AC58"/>
  <c r="P58"/>
  <c r="Q58" s="1"/>
  <c r="AB57"/>
  <c r="AC57" s="1"/>
  <c r="P57"/>
  <c r="Q57"/>
  <c r="AB56"/>
  <c r="AC56" s="1"/>
  <c r="P56"/>
  <c r="Q56" s="1"/>
  <c r="AB55"/>
  <c r="AC55" s="1"/>
  <c r="P55"/>
  <c r="Q55" s="1"/>
  <c r="AB54"/>
  <c r="AC54" s="1"/>
  <c r="P54"/>
  <c r="AD54" s="1"/>
  <c r="Q54"/>
  <c r="AB53"/>
  <c r="AC53" s="1"/>
  <c r="P53"/>
  <c r="Q53" s="1"/>
  <c r="AB52"/>
  <c r="AC52" s="1"/>
  <c r="P52"/>
  <c r="Q52" s="1"/>
  <c r="AB51"/>
  <c r="AC51" s="1"/>
  <c r="P51"/>
  <c r="Q51" s="1"/>
  <c r="AB50"/>
  <c r="AC50" s="1"/>
  <c r="P50"/>
  <c r="Q50" s="1"/>
  <c r="AB49"/>
  <c r="AC49"/>
  <c r="P49"/>
  <c r="Q49" s="1"/>
  <c r="AB48"/>
  <c r="AC48"/>
  <c r="P48"/>
  <c r="Q48"/>
  <c r="AB47"/>
  <c r="AC47" s="1"/>
  <c r="P47"/>
  <c r="Q47" s="1"/>
  <c r="AB46"/>
  <c r="AC46" s="1"/>
  <c r="P46"/>
  <c r="Q46" s="1"/>
  <c r="AB45"/>
  <c r="AC45" s="1"/>
  <c r="P45"/>
  <c r="Q45" s="1"/>
  <c r="AB44"/>
  <c r="AC44" s="1"/>
  <c r="P44"/>
  <c r="Q44"/>
  <c r="AB43"/>
  <c r="AC43"/>
  <c r="P43"/>
  <c r="Q43" s="1"/>
  <c r="AB42"/>
  <c r="AC42" s="1"/>
  <c r="P42"/>
  <c r="Q42" s="1"/>
  <c r="AB41"/>
  <c r="AC41" s="1"/>
  <c r="P41"/>
  <c r="Q41" s="1"/>
  <c r="AB40"/>
  <c r="AC40" s="1"/>
  <c r="P40"/>
  <c r="Q40" s="1"/>
  <c r="AB39"/>
  <c r="AC39"/>
  <c r="P39"/>
  <c r="Q39"/>
  <c r="AB38"/>
  <c r="AC38" s="1"/>
  <c r="P38"/>
  <c r="Q38"/>
  <c r="AB37"/>
  <c r="AC37" s="1"/>
  <c r="P37"/>
  <c r="Q37" s="1"/>
  <c r="AB36"/>
  <c r="AC36" s="1"/>
  <c r="P36"/>
  <c r="Q36"/>
  <c r="AB35"/>
  <c r="AC35" s="1"/>
  <c r="P35"/>
  <c r="Q35"/>
  <c r="AB34"/>
  <c r="AC34"/>
  <c r="P34"/>
  <c r="Q34" s="1"/>
  <c r="AB33"/>
  <c r="AC33" s="1"/>
  <c r="P33"/>
  <c r="Q33" s="1"/>
  <c r="AB32"/>
  <c r="AC32" s="1"/>
  <c r="P32"/>
  <c r="Q32"/>
  <c r="AB31"/>
  <c r="AC31" s="1"/>
  <c r="P31"/>
  <c r="Q31" s="1"/>
  <c r="AB30"/>
  <c r="AC30"/>
  <c r="P30"/>
  <c r="Q30"/>
  <c r="AB29"/>
  <c r="AC29" s="1"/>
  <c r="P29"/>
  <c r="Q29" s="1"/>
  <c r="AB28"/>
  <c r="AC28"/>
  <c r="P28"/>
  <c r="Q28" s="1"/>
  <c r="AB27"/>
  <c r="AC27" s="1"/>
  <c r="P27"/>
  <c r="Q27" s="1"/>
  <c r="AB26"/>
  <c r="AC26" s="1"/>
  <c r="P26"/>
  <c r="AD26" s="1"/>
  <c r="Q26"/>
  <c r="AB25"/>
  <c r="AC25"/>
  <c r="P25"/>
  <c r="Q25" s="1"/>
  <c r="AB24"/>
  <c r="AC24"/>
  <c r="P24"/>
  <c r="Q24" s="1"/>
  <c r="AB23"/>
  <c r="AC23" s="1"/>
  <c r="P23"/>
  <c r="Q23" s="1"/>
  <c r="AB22"/>
  <c r="AC22"/>
  <c r="P22"/>
  <c r="Q22" s="1"/>
  <c r="AB21"/>
  <c r="AC21"/>
  <c r="P21"/>
  <c r="Q21"/>
  <c r="AB20"/>
  <c r="AC20" s="1"/>
  <c r="P20"/>
  <c r="Q20" s="1"/>
  <c r="AB19"/>
  <c r="AC19" s="1"/>
  <c r="P19"/>
  <c r="Q19" s="1"/>
  <c r="AB18"/>
  <c r="AC18" s="1"/>
  <c r="P18"/>
  <c r="Q18" s="1"/>
  <c r="AB17"/>
  <c r="AC17" s="1"/>
  <c r="P17"/>
  <c r="Q17"/>
  <c r="AB16"/>
  <c r="AC16"/>
  <c r="P16"/>
  <c r="Q16" s="1"/>
  <c r="AB15"/>
  <c r="AC15" s="1"/>
  <c r="AB10"/>
  <c r="P15"/>
  <c r="Q15" s="1"/>
  <c r="P10"/>
  <c r="Q12" s="1"/>
  <c r="AB14"/>
  <c r="P14"/>
  <c r="AB13"/>
  <c r="P13"/>
  <c r="Q13" s="1"/>
  <c r="AB12"/>
  <c r="AC12" s="1"/>
  <c r="P12"/>
  <c r="AC14"/>
  <c r="AD25"/>
  <c r="AD106"/>
  <c r="AD45"/>
  <c r="AD78"/>
  <c r="AD66"/>
  <c r="AD83"/>
  <c r="AD21"/>
  <c r="AD102"/>
  <c r="AD110"/>
  <c r="AD94"/>
  <c r="AD98"/>
  <c r="AD14"/>
  <c r="AD18"/>
  <c r="AD30"/>
  <c r="AD34"/>
  <c r="AD42"/>
  <c r="AD46"/>
  <c r="AD50"/>
  <c r="AD67"/>
  <c r="AD79"/>
  <c r="AD111"/>
  <c r="AD15"/>
  <c r="AD23"/>
  <c r="AD39"/>
  <c r="AD43"/>
  <c r="AD55"/>
  <c r="AD68"/>
  <c r="AD76"/>
  <c r="AD80"/>
  <c r="AD84"/>
  <c r="AD92"/>
  <c r="AD96"/>
  <c r="AD100"/>
  <c r="AD104"/>
  <c r="AD108"/>
  <c r="AD112"/>
  <c r="AD16"/>
  <c r="AD32"/>
  <c r="AD40"/>
  <c r="AD44"/>
  <c r="AD48"/>
  <c r="AD52"/>
  <c r="AD65"/>
  <c r="AD73"/>
  <c r="AD85"/>
  <c r="AD89"/>
  <c r="AD93"/>
  <c r="AD97"/>
  <c r="AD101"/>
  <c r="AD87" l="1"/>
  <c r="AE87" s="1"/>
  <c r="AD49"/>
  <c r="AD57"/>
  <c r="AD13"/>
  <c r="AD22"/>
  <c r="AD37"/>
  <c r="AD95"/>
  <c r="AD99"/>
  <c r="AE99" s="1"/>
  <c r="AC13"/>
  <c r="Q14"/>
  <c r="AD10"/>
  <c r="AE54" s="1"/>
  <c r="AD17"/>
  <c r="AD69"/>
  <c r="AE69" s="1"/>
  <c r="AD56"/>
  <c r="AE56" s="1"/>
  <c r="AD28"/>
  <c r="AE28" s="1"/>
  <c r="AD31"/>
  <c r="AD71"/>
  <c r="AD81"/>
  <c r="AE81" s="1"/>
  <c r="AD64"/>
  <c r="AE64" s="1"/>
  <c r="AD90"/>
  <c r="AE90" s="1"/>
  <c r="AD77"/>
  <c r="AD59"/>
  <c r="AD19"/>
  <c r="AD82"/>
  <c r="AD107"/>
  <c r="AE107" s="1"/>
  <c r="AD61"/>
  <c r="AD41"/>
  <c r="AD12"/>
  <c r="AD35"/>
  <c r="Q103"/>
  <c r="AD109"/>
  <c r="AE109" s="1"/>
  <c r="AE32"/>
  <c r="AE61"/>
  <c r="AE71"/>
  <c r="AE44"/>
  <c r="AE25"/>
  <c r="AE57"/>
  <c r="AE15"/>
  <c r="AE92"/>
  <c r="AD51"/>
  <c r="AD75"/>
  <c r="AD70"/>
  <c r="AE70" s="1"/>
  <c r="AD29"/>
  <c r="AD63"/>
  <c r="AD38"/>
  <c r="AD60"/>
  <c r="AD36"/>
  <c r="AD24"/>
  <c r="AE24" s="1"/>
  <c r="AD27"/>
  <c r="AD33"/>
  <c r="AD105"/>
  <c r="AD20"/>
  <c r="AD72"/>
  <c r="AE72" s="1"/>
  <c r="AD47"/>
  <c r="AE47" s="1"/>
  <c r="AD58"/>
  <c r="AD86"/>
  <c r="AD53"/>
  <c r="AD91"/>
  <c r="AE36" l="1"/>
  <c r="AE50"/>
  <c r="AE108"/>
  <c r="AE18"/>
  <c r="AE42"/>
  <c r="AE40"/>
  <c r="AE20"/>
  <c r="AE51"/>
  <c r="AE52"/>
  <c r="AE48"/>
  <c r="AE112"/>
  <c r="AE84"/>
  <c r="AE34"/>
  <c r="AE88"/>
  <c r="AE103"/>
  <c r="AE19"/>
  <c r="AE80"/>
  <c r="AE22"/>
  <c r="AE45"/>
  <c r="AE53"/>
  <c r="AE38"/>
  <c r="AE41"/>
  <c r="AE59"/>
  <c r="AE12"/>
  <c r="AE86"/>
  <c r="AE33"/>
  <c r="AE63"/>
  <c r="AE30"/>
  <c r="AE85"/>
  <c r="AE83"/>
  <c r="AE14"/>
  <c r="AE110"/>
  <c r="AE23"/>
  <c r="AE102"/>
  <c r="AE21"/>
  <c r="AE77"/>
  <c r="AE31"/>
  <c r="AE55"/>
  <c r="AE95"/>
  <c r="AE89"/>
  <c r="AE58"/>
  <c r="AE27"/>
  <c r="AE29"/>
  <c r="AE67"/>
  <c r="AE76"/>
  <c r="AE78"/>
  <c r="AE111"/>
  <c r="AE66"/>
  <c r="AE93"/>
  <c r="AE96"/>
  <c r="AE101"/>
  <c r="AE68"/>
  <c r="AE17"/>
  <c r="AE37"/>
  <c r="AE49"/>
  <c r="AE43"/>
  <c r="AE104"/>
  <c r="AE74"/>
  <c r="AE94"/>
  <c r="AE75"/>
  <c r="AE16"/>
  <c r="AE97"/>
  <c r="AE46"/>
  <c r="AE73"/>
  <c r="AE106"/>
  <c r="AE82"/>
  <c r="AE91"/>
  <c r="AE60"/>
  <c r="AE26"/>
  <c r="AE35"/>
  <c r="AE79"/>
  <c r="AE105"/>
  <c r="AE100"/>
  <c r="AE98"/>
  <c r="AE39"/>
  <c r="AE13"/>
  <c r="AE65"/>
  <c r="Q4"/>
  <c r="Q5" s="1"/>
  <c r="I6" i="2" l="1"/>
  <c r="C24" i="4" s="1"/>
  <c r="I7" i="2"/>
  <c r="D24" i="4" s="1"/>
  <c r="I9" i="2"/>
  <c r="F24" i="4" s="1"/>
  <c r="I10" i="2"/>
  <c r="G24" i="4" l="1"/>
</calcChain>
</file>

<file path=xl/sharedStrings.xml><?xml version="1.0" encoding="utf-8"?>
<sst xmlns="http://schemas.openxmlformats.org/spreadsheetml/2006/main" count="206" uniqueCount="64">
  <si>
    <t xml:space="preserve">GRADE &amp; SECTION: </t>
  </si>
  <si>
    <t>TEACHER:</t>
  </si>
  <si>
    <t>SUBJECT:</t>
  </si>
  <si>
    <t>LEARNERS' NAMES</t>
  </si>
  <si>
    <t>Total</t>
  </si>
  <si>
    <t>HIGHEST POSSIBLE SCORE</t>
  </si>
  <si>
    <t xml:space="preserve">MALE </t>
  </si>
  <si>
    <t xml:space="preserve">FEMALE </t>
  </si>
  <si>
    <t>WRITTEN WORK</t>
  </si>
  <si>
    <t>TOTAL</t>
  </si>
  <si>
    <t>MPS</t>
  </si>
  <si>
    <t>PERFORMANCE TASKS</t>
  </si>
  <si>
    <t>FIRST QUARTER</t>
  </si>
  <si>
    <t>ZAMBOANGA DEL NORTE NATIONAL HIGH SCHOOL</t>
  </si>
  <si>
    <t xml:space="preserve">Section Total Raw Score </t>
  </si>
  <si>
    <t xml:space="preserve">Section MPS </t>
  </si>
  <si>
    <t>RAW SCORE</t>
  </si>
  <si>
    <t>FGDFGDFB</t>
  </si>
  <si>
    <t>Quarter</t>
  </si>
  <si>
    <t>Subject</t>
  </si>
  <si>
    <t>Teacher</t>
  </si>
  <si>
    <t>Prepared by:</t>
  </si>
  <si>
    <t>MALE</t>
  </si>
  <si>
    <t>FEMALE</t>
  </si>
  <si>
    <t>Republic of the Philippines</t>
  </si>
  <si>
    <t>Department of Education</t>
  </si>
  <si>
    <t>REGION IX  –  ZAMBOANGA PENINSULA</t>
  </si>
  <si>
    <r>
      <t xml:space="preserve"> </t>
    </r>
    <r>
      <rPr>
        <b/>
        <sz val="12"/>
        <color theme="1"/>
        <rFont val="Century"/>
        <family val="1"/>
      </rPr>
      <t>SCHOOLS DIVISION OF DIPOLOG CITY</t>
    </r>
  </si>
  <si>
    <t>School Year 2020 – 2021</t>
  </si>
  <si>
    <t>Grading Scale</t>
  </si>
  <si>
    <t>Below 75</t>
  </si>
  <si>
    <t>75-79</t>
  </si>
  <si>
    <t>80-84</t>
  </si>
  <si>
    <t>85-89</t>
  </si>
  <si>
    <t>90-100</t>
  </si>
  <si>
    <t xml:space="preserve">Total </t>
  </si>
  <si>
    <t>No. of Students</t>
  </si>
  <si>
    <t>(Did not meet Expectation)</t>
  </si>
  <si>
    <t>(Fairly Satisfactory)</t>
  </si>
  <si>
    <t>(Satisfactory)</t>
  </si>
  <si>
    <t>(Very Satisfactory)</t>
  </si>
  <si>
    <t>(Outstanding)</t>
  </si>
  <si>
    <t>Note: Subjects in column 1 may vary depending on the grade level/s and Strand/s in the SHS Program</t>
  </si>
  <si>
    <t xml:space="preserve">Teacher’s Name:        </t>
  </si>
  <si>
    <t xml:space="preserve">School:                         </t>
  </si>
  <si>
    <r>
      <t>Grade Level:</t>
    </r>
    <r>
      <rPr>
        <sz val="12"/>
        <color theme="1"/>
        <rFont val="Calibri"/>
        <family val="2"/>
      </rPr>
      <t xml:space="preserve">                </t>
    </r>
  </si>
  <si>
    <t>AVERAGE</t>
  </si>
  <si>
    <t>DESCRIPTION</t>
  </si>
  <si>
    <t>2020 - 2021</t>
  </si>
  <si>
    <t>GRADING SCALE</t>
  </si>
  <si>
    <t>Did Not Meet Expectation (74 Below)</t>
  </si>
  <si>
    <t>Fairly Satisfactory (75 - 79)</t>
  </si>
  <si>
    <t>Satisfactory (80 - 84)</t>
  </si>
  <si>
    <t>Very Satisfactory (85 - 89)</t>
  </si>
  <si>
    <t>Outstanding (90 - 100)</t>
  </si>
  <si>
    <t>School Year</t>
  </si>
  <si>
    <t>Grade &amp; Section</t>
  </si>
  <si>
    <t>Male</t>
  </si>
  <si>
    <t>Zamboanga Del Norte National High School</t>
  </si>
  <si>
    <t>LEARNERS' PERFORMANCE</t>
  </si>
  <si>
    <t>Sections</t>
  </si>
  <si>
    <t>Attachment A: Template for Quarter 1 Summative Grade Per Class</t>
  </si>
  <si>
    <t>FIRST QUARTER LEARNERS' PERFORMANCE</t>
  </si>
  <si>
    <t xml:space="preserve">Female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</si>
</sst>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;;"/>
    <numFmt numFmtId="165" formatCode="."/>
  </numFmts>
  <fonts count="3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Sansserif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000000"/>
      <name val="Old English Text MT"/>
      <family val="4"/>
    </font>
    <font>
      <b/>
      <sz val="20"/>
      <color rgb="FF000000"/>
      <name val="Old English Text MT"/>
      <family val="4"/>
    </font>
    <font>
      <b/>
      <sz val="12"/>
      <color rgb="FF000000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b/>
      <sz val="12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auto="1"/>
      </bottom>
      <diagonal/>
    </border>
    <border>
      <left style="thick">
        <color rgb="FF000000"/>
      </left>
      <right style="thick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9" fontId="27" fillId="0" borderId="0" applyFont="0" applyFill="0" applyBorder="0" applyAlignment="0" applyProtection="0">
      <alignment vertical="center"/>
    </xf>
  </cellStyleXfs>
  <cellXfs count="291">
    <xf numFmtId="0" fontId="0" fillId="0" borderId="0" xfId="0"/>
    <xf numFmtId="0" fontId="0" fillId="0" borderId="0" xfId="0" applyBorder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2" fontId="4" fillId="0" borderId="36" xfId="0" applyNumberFormat="1" applyFont="1" applyBorder="1" applyAlignment="1" applyProtection="1">
      <alignment horizontal="center" vertical="center"/>
    </xf>
    <xf numFmtId="2" fontId="11" fillId="0" borderId="40" xfId="0" applyNumberFormat="1" applyFont="1" applyBorder="1" applyAlignment="1" applyProtection="1">
      <alignment horizontal="center" vertical="center"/>
    </xf>
    <xf numFmtId="2" fontId="4" fillId="0" borderId="4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3" borderId="8" xfId="0" applyFont="1" applyFill="1" applyBorder="1" applyAlignment="1" applyProtection="1">
      <alignment horizontal="center"/>
    </xf>
    <xf numFmtId="2" fontId="4" fillId="3" borderId="8" xfId="0" applyNumberFormat="1" applyFont="1" applyFill="1" applyBorder="1" applyAlignment="1" applyProtection="1">
      <alignment horizontal="center"/>
    </xf>
    <xf numFmtId="2" fontId="4" fillId="3" borderId="35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shrinkToFit="1"/>
    </xf>
    <xf numFmtId="0" fontId="4" fillId="2" borderId="5" xfId="0" applyFont="1" applyFill="1" applyBorder="1" applyAlignment="1" applyProtection="1">
      <alignment horizontal="center" shrinkToFit="1"/>
    </xf>
    <xf numFmtId="0" fontId="4" fillId="2" borderId="13" xfId="0" applyFont="1" applyFill="1" applyBorder="1" applyAlignment="1" applyProtection="1">
      <alignment horizontal="center" shrinkToFit="1"/>
    </xf>
    <xf numFmtId="0" fontId="4" fillId="2" borderId="14" xfId="0" applyFont="1" applyFill="1" applyBorder="1" applyAlignment="1" applyProtection="1">
      <alignment horizontal="center" shrinkToFit="1"/>
    </xf>
    <xf numFmtId="0" fontId="4" fillId="2" borderId="15" xfId="0" applyFont="1" applyFill="1" applyBorder="1" applyAlignment="1" applyProtection="1">
      <alignment horizontal="center" shrinkToFit="1"/>
    </xf>
    <xf numFmtId="0" fontId="4" fillId="2" borderId="16" xfId="0" applyFont="1" applyFill="1" applyBorder="1" applyAlignment="1" applyProtection="1">
      <alignment horizontal="center" shrinkToFit="1"/>
    </xf>
    <xf numFmtId="0" fontId="4" fillId="4" borderId="8" xfId="0" applyFont="1" applyFill="1" applyBorder="1" applyAlignment="1" applyProtection="1">
      <alignment horizontal="center"/>
    </xf>
    <xf numFmtId="2" fontId="4" fillId="4" borderId="8" xfId="0" applyNumberFormat="1" applyFont="1" applyFill="1" applyBorder="1" applyAlignment="1" applyProtection="1">
      <alignment horizontal="center"/>
    </xf>
    <xf numFmtId="2" fontId="4" fillId="4" borderId="17" xfId="0" applyNumberFormat="1" applyFont="1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1" fontId="0" fillId="3" borderId="22" xfId="0" applyNumberFormat="1" applyFill="1" applyBorder="1" applyAlignment="1" applyProtection="1">
      <alignment horizontal="center"/>
    </xf>
    <xf numFmtId="2" fontId="4" fillId="3" borderId="22" xfId="0" applyNumberFormat="1" applyFont="1" applyFill="1" applyBorder="1" applyAlignment="1" applyProtection="1">
      <alignment horizontal="center"/>
    </xf>
    <xf numFmtId="2" fontId="4" fillId="3" borderId="23" xfId="0" quotePrefix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26" xfId="0" applyFont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1" fontId="0" fillId="3" borderId="50" xfId="0" applyNumberFormat="1" applyFill="1" applyBorder="1" applyAlignment="1" applyProtection="1">
      <alignment horizontal="center"/>
    </xf>
    <xf numFmtId="2" fontId="4" fillId="3" borderId="50" xfId="0" applyNumberFormat="1" applyFont="1" applyFill="1" applyBorder="1" applyAlignment="1" applyProtection="1">
      <alignment horizontal="center"/>
    </xf>
    <xf numFmtId="2" fontId="4" fillId="3" borderId="51" xfId="0" quotePrefix="1" applyNumberFormat="1" applyFont="1" applyFill="1" applyBorder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0" fontId="4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 textRotation="90" shrinkToFit="1"/>
      <protection locked="0"/>
    </xf>
    <xf numFmtId="0" fontId="4" fillId="0" borderId="8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left" vertical="center" wrapText="1"/>
      <protection locked="0"/>
    </xf>
    <xf numFmtId="164" fontId="1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left"/>
      <protection locked="0"/>
    </xf>
    <xf numFmtId="164" fontId="10" fillId="0" borderId="3" xfId="0" applyNumberFormat="1" applyFont="1" applyBorder="1" applyAlignment="1" applyProtection="1">
      <alignment horizontal="left" vertical="center" wrapText="1"/>
      <protection locked="0"/>
    </xf>
    <xf numFmtId="164" fontId="10" fillId="0" borderId="25" xfId="0" applyNumberFormat="1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left" vertical="center" wrapText="1"/>
      <protection locked="0"/>
    </xf>
    <xf numFmtId="164" fontId="10" fillId="0" borderId="27" xfId="0" applyNumberFormat="1" applyFont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0" borderId="45" xfId="0" applyNumberFormat="1" applyBorder="1" applyAlignment="1" applyProtection="1">
      <alignment horizontal="left"/>
      <protection locked="0"/>
    </xf>
    <xf numFmtId="164" fontId="10" fillId="0" borderId="46" xfId="0" applyNumberFormat="1" applyFont="1" applyBorder="1" applyAlignment="1" applyProtection="1">
      <alignment horizontal="left" vertical="center" wrapText="1"/>
      <protection locked="0"/>
    </xf>
    <xf numFmtId="164" fontId="10" fillId="0" borderId="47" xfId="0" applyNumberFormat="1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14" fillId="0" borderId="52" xfId="0" applyNumberFormat="1" applyFont="1" applyFill="1" applyBorder="1" applyAlignment="1" applyProtection="1">
      <alignment horizontal="center"/>
      <protection hidden="1"/>
    </xf>
    <xf numFmtId="165" fontId="14" fillId="0" borderId="53" xfId="0" applyNumberFormat="1" applyFont="1" applyFill="1" applyBorder="1" applyAlignment="1" applyProtection="1">
      <alignment horizontal="center"/>
      <protection hidden="1"/>
    </xf>
    <xf numFmtId="165" fontId="14" fillId="0" borderId="57" xfId="0" applyNumberFormat="1" applyFont="1" applyFill="1" applyBorder="1" applyAlignment="1" applyProtection="1">
      <alignment horizontal="center"/>
      <protection hidden="1"/>
    </xf>
    <xf numFmtId="165" fontId="14" fillId="8" borderId="52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58" xfId="0" applyBorder="1"/>
    <xf numFmtId="0" fontId="1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vertical="top" wrapText="1"/>
    </xf>
    <xf numFmtId="0" fontId="17" fillId="0" borderId="64" xfId="0" applyFont="1" applyBorder="1" applyAlignment="1">
      <alignment horizontal="center" vertical="center" wrapText="1"/>
    </xf>
    <xf numFmtId="0" fontId="16" fillId="0" borderId="58" xfId="0" applyFont="1" applyBorder="1" applyAlignment="1">
      <alignment vertical="center"/>
    </xf>
    <xf numFmtId="0" fontId="23" fillId="0" borderId="76" xfId="0" applyFont="1" applyBorder="1" applyAlignment="1">
      <alignment vertical="center" wrapText="1"/>
    </xf>
    <xf numFmtId="0" fontId="23" fillId="0" borderId="77" xfId="0" applyFont="1" applyBorder="1" applyAlignment="1">
      <alignment vertical="center" wrapText="1"/>
    </xf>
    <xf numFmtId="165" fontId="14" fillId="0" borderId="54" xfId="0" applyNumberFormat="1" applyFont="1" applyFill="1" applyBorder="1" applyAlignment="1" applyProtection="1">
      <alignment horizontal="center"/>
      <protection hidden="1"/>
    </xf>
    <xf numFmtId="0" fontId="29" fillId="0" borderId="0" xfId="2" applyFont="1" applyBorder="1" applyAlignment="1" applyProtection="1">
      <alignment horizontal="left" shrinkToFit="1"/>
      <protection locked="0"/>
    </xf>
    <xf numFmtId="0" fontId="28" fillId="0" borderId="0" xfId="2" applyFont="1" applyFill="1" applyBorder="1" applyAlignment="1" applyProtection="1">
      <alignment horizontal="center" shrinkToFit="1"/>
      <protection locked="0"/>
    </xf>
    <xf numFmtId="0" fontId="30" fillId="0" borderId="0" xfId="2" applyFont="1" applyFill="1" applyBorder="1" applyAlignment="1" applyProtection="1">
      <alignment horizontal="center"/>
      <protection locked="0"/>
    </xf>
    <xf numFmtId="0" fontId="29" fillId="7" borderId="64" xfId="2" applyFont="1" applyFill="1" applyBorder="1" applyAlignment="1" applyProtection="1">
      <alignment horizontal="center" vertical="center"/>
      <protection locked="0"/>
    </xf>
    <xf numFmtId="0" fontId="29" fillId="5" borderId="64" xfId="2" applyFont="1" applyFill="1" applyBorder="1" applyAlignment="1" applyProtection="1">
      <alignment horizontal="center" vertical="center"/>
      <protection locked="0"/>
    </xf>
    <xf numFmtId="0" fontId="29" fillId="6" borderId="64" xfId="2" applyFont="1" applyFill="1" applyBorder="1" applyAlignment="1" applyProtection="1">
      <alignment horizontal="center" vertical="center" shrinkToFit="1"/>
      <protection locked="0"/>
    </xf>
    <xf numFmtId="0" fontId="29" fillId="0" borderId="64" xfId="2" applyFont="1" applyBorder="1" applyAlignment="1" applyProtection="1">
      <alignment horizontal="left" vertical="center"/>
      <protection locked="0"/>
    </xf>
    <xf numFmtId="0" fontId="29" fillId="7" borderId="66" xfId="2" applyFont="1" applyFill="1" applyBorder="1" applyAlignment="1" applyProtection="1">
      <alignment horizontal="center" vertical="center"/>
      <protection locked="0"/>
    </xf>
    <xf numFmtId="0" fontId="29" fillId="5" borderId="66" xfId="2" applyFont="1" applyFill="1" applyBorder="1" applyAlignment="1" applyProtection="1">
      <alignment horizontal="center" vertical="center"/>
      <protection locked="0"/>
    </xf>
    <xf numFmtId="0" fontId="29" fillId="6" borderId="67" xfId="2" applyFont="1" applyFill="1" applyBorder="1" applyAlignment="1" applyProtection="1">
      <alignment horizontal="center" vertical="center" shrinkToFit="1"/>
      <protection locked="0"/>
    </xf>
    <xf numFmtId="0" fontId="29" fillId="0" borderId="55" xfId="2" applyFont="1" applyBorder="1" applyAlignment="1" applyProtection="1">
      <alignment horizontal="left" vertical="center"/>
      <protection locked="0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28" fillId="7" borderId="64" xfId="2" applyFont="1" applyFill="1" applyBorder="1" applyAlignment="1" applyProtection="1">
      <alignment horizontal="center" vertical="center"/>
      <protection hidden="1"/>
    </xf>
    <xf numFmtId="0" fontId="28" fillId="5" borderId="64" xfId="2" applyFont="1" applyFill="1" applyBorder="1" applyAlignment="1" applyProtection="1">
      <alignment horizontal="center" vertical="center"/>
      <protection hidden="1"/>
    </xf>
    <xf numFmtId="0" fontId="30" fillId="6" borderId="68" xfId="2" applyFont="1" applyFill="1" applyBorder="1" applyAlignment="1" applyProtection="1">
      <alignment horizontal="center" vertical="center"/>
      <protection hidden="1"/>
    </xf>
    <xf numFmtId="0" fontId="28" fillId="7" borderId="69" xfId="2" applyFont="1" applyFill="1" applyBorder="1" applyAlignment="1" applyProtection="1">
      <alignment horizontal="center" vertical="center" shrinkToFit="1"/>
      <protection hidden="1"/>
    </xf>
    <xf numFmtId="0" fontId="28" fillId="5" borderId="69" xfId="2" applyFont="1" applyFill="1" applyBorder="1" applyAlignment="1" applyProtection="1">
      <alignment horizontal="center" vertical="center" shrinkToFit="1"/>
      <protection hidden="1"/>
    </xf>
    <xf numFmtId="0" fontId="30" fillId="6" borderId="70" xfId="2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30" fillId="6" borderId="64" xfId="2" applyFont="1" applyFill="1" applyBorder="1" applyAlignment="1" applyProtection="1">
      <alignment horizontal="center" vertical="center"/>
      <protection hidden="1"/>
    </xf>
    <xf numFmtId="0" fontId="28" fillId="7" borderId="64" xfId="2" applyFont="1" applyFill="1" applyBorder="1" applyAlignment="1" applyProtection="1">
      <alignment horizontal="center" vertical="center" shrinkToFit="1"/>
      <protection hidden="1"/>
    </xf>
    <xf numFmtId="0" fontId="28" fillId="5" borderId="64" xfId="2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5" fillId="0" borderId="6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5" fillId="3" borderId="39" xfId="0" applyFont="1" applyFill="1" applyBorder="1" applyAlignment="1" applyProtection="1">
      <alignment horizontal="center"/>
      <protection locked="0"/>
    </xf>
    <xf numFmtId="2" fontId="14" fillId="0" borderId="60" xfId="0" applyNumberFormat="1" applyFont="1" applyFill="1" applyBorder="1" applyAlignment="1" applyProtection="1">
      <protection locked="0"/>
    </xf>
    <xf numFmtId="164" fontId="14" fillId="0" borderId="61" xfId="0" applyNumberFormat="1" applyFont="1" applyFill="1" applyBorder="1" applyAlignment="1" applyProtection="1"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shrinkToFit="1"/>
      <protection locked="0"/>
    </xf>
    <xf numFmtId="164" fontId="14" fillId="0" borderId="60" xfId="0" applyNumberFormat="1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72" xfId="0" applyFont="1" applyFill="1" applyBorder="1" applyAlignment="1" applyProtection="1">
      <alignment horizontal="center"/>
      <protection locked="0"/>
    </xf>
    <xf numFmtId="0" fontId="14" fillId="3" borderId="3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164" fontId="14" fillId="0" borderId="83" xfId="0" applyNumberFormat="1" applyFont="1" applyFill="1" applyBorder="1" applyAlignment="1" applyProtection="1">
      <protection locked="0"/>
    </xf>
    <xf numFmtId="164" fontId="14" fillId="0" borderId="84" xfId="0" applyNumberFormat="1" applyFont="1" applyFill="1" applyBorder="1" applyAlignment="1" applyProtection="1">
      <protection locked="0"/>
    </xf>
    <xf numFmtId="164" fontId="14" fillId="0" borderId="81" xfId="0" applyNumberFormat="1" applyFont="1" applyFill="1" applyBorder="1" applyAlignment="1" applyProtection="1">
      <protection locked="0"/>
    </xf>
    <xf numFmtId="164" fontId="14" fillId="0" borderId="82" xfId="0" applyNumberFormat="1" applyFont="1" applyFill="1" applyBorder="1" applyAlignment="1" applyProtection="1">
      <protection locked="0"/>
    </xf>
    <xf numFmtId="164" fontId="14" fillId="0" borderId="79" xfId="0" applyNumberFormat="1" applyFont="1" applyFill="1" applyBorder="1" applyAlignment="1" applyProtection="1">
      <protection locked="0"/>
    </xf>
    <xf numFmtId="164" fontId="14" fillId="0" borderId="85" xfId="0" applyNumberFormat="1" applyFont="1" applyFill="1" applyBorder="1" applyAlignment="1" applyProtection="1">
      <protection locked="0"/>
    </xf>
    <xf numFmtId="0" fontId="25" fillId="0" borderId="77" xfId="0" applyFont="1" applyBorder="1" applyAlignment="1">
      <alignment vertical="center" wrapText="1"/>
    </xf>
    <xf numFmtId="164" fontId="8" fillId="0" borderId="60" xfId="4" applyNumberFormat="1" applyFont="1" applyBorder="1" applyAlignment="1" applyProtection="1">
      <alignment horizontal="left"/>
      <protection hidden="1"/>
    </xf>
    <xf numFmtId="164" fontId="8" fillId="0" borderId="60" xfId="4" applyNumberFormat="1" applyFont="1" applyBorder="1" applyAlignment="1" applyProtection="1">
      <alignment horizontal="left"/>
      <protection hidden="1"/>
    </xf>
    <xf numFmtId="164" fontId="8" fillId="0" borderId="81" xfId="4" applyNumberFormat="1" applyFont="1" applyBorder="1" applyAlignment="1" applyProtection="1">
      <alignment horizontal="left"/>
      <protection hidden="1"/>
    </xf>
    <xf numFmtId="0" fontId="12" fillId="0" borderId="99" xfId="0" applyFont="1" applyFill="1" applyBorder="1" applyAlignment="1" applyProtection="1">
      <alignment horizontal="center" vertical="center"/>
      <protection hidden="1"/>
    </xf>
    <xf numFmtId="164" fontId="14" fillId="0" borderId="81" xfId="0" applyNumberFormat="1" applyFont="1" applyFill="1" applyBorder="1" applyAlignment="1" applyProtection="1">
      <alignment horizontal="left"/>
      <protection locked="0"/>
    </xf>
    <xf numFmtId="164" fontId="14" fillId="0" borderId="82" xfId="0" applyNumberFormat="1" applyFont="1" applyFill="1" applyBorder="1" applyAlignment="1" applyProtection="1">
      <alignment horizontal="left"/>
      <protection locked="0"/>
    </xf>
    <xf numFmtId="0" fontId="26" fillId="0" borderId="7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7" xfId="0" applyFont="1" applyBorder="1" applyAlignment="1">
      <alignment vertical="center" wrapText="1"/>
    </xf>
    <xf numFmtId="0" fontId="12" fillId="0" borderId="67" xfId="0" applyFont="1" applyFill="1" applyBorder="1" applyAlignment="1" applyProtection="1">
      <alignment horizontal="center" vertical="center"/>
      <protection locked="0"/>
    </xf>
    <xf numFmtId="0" fontId="12" fillId="0" borderId="68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4" fillId="0" borderId="102" xfId="0" applyFont="1" applyFill="1" applyBorder="1" applyAlignment="1" applyProtection="1">
      <alignment horizontal="center"/>
      <protection locked="0"/>
    </xf>
    <xf numFmtId="0" fontId="14" fillId="3" borderId="103" xfId="0" applyFont="1" applyFill="1" applyBorder="1" applyAlignment="1" applyProtection="1">
      <alignment horizontal="center"/>
      <protection locked="0"/>
    </xf>
    <xf numFmtId="0" fontId="14" fillId="0" borderId="104" xfId="0" applyFont="1" applyFill="1" applyBorder="1" applyAlignment="1" applyProtection="1">
      <alignment horizontal="center"/>
      <protection locked="0"/>
    </xf>
    <xf numFmtId="164" fontId="14" fillId="0" borderId="81" xfId="0" applyNumberFormat="1" applyFont="1" applyFill="1" applyBorder="1" applyAlignment="1" applyProtection="1">
      <alignment horizontal="left"/>
      <protection locked="0"/>
    </xf>
    <xf numFmtId="164" fontId="14" fillId="0" borderId="82" xfId="0" applyNumberFormat="1" applyFont="1" applyFill="1" applyBorder="1" applyAlignment="1" applyProtection="1">
      <alignment horizontal="left"/>
      <protection locked="0"/>
    </xf>
    <xf numFmtId="164" fontId="14" fillId="0" borderId="83" xfId="0" applyNumberFormat="1" applyFont="1" applyFill="1" applyBorder="1" applyAlignment="1" applyProtection="1">
      <alignment horizontal="left"/>
      <protection locked="0"/>
    </xf>
    <xf numFmtId="164" fontId="14" fillId="0" borderId="84" xfId="0" applyNumberFormat="1" applyFont="1" applyFill="1" applyBorder="1" applyAlignment="1" applyProtection="1">
      <alignment horizontal="left"/>
      <protection locked="0"/>
    </xf>
    <xf numFmtId="164" fontId="14" fillId="0" borderId="79" xfId="0" applyNumberFormat="1" applyFont="1" applyFill="1" applyBorder="1" applyAlignment="1" applyProtection="1">
      <alignment horizontal="left"/>
      <protection locked="0"/>
    </xf>
    <xf numFmtId="164" fontId="14" fillId="0" borderId="85" xfId="0" applyNumberFormat="1" applyFont="1" applyFill="1" applyBorder="1" applyAlignment="1" applyProtection="1">
      <alignment horizontal="left"/>
      <protection locked="0"/>
    </xf>
    <xf numFmtId="0" fontId="14" fillId="0" borderId="81" xfId="0" applyFont="1" applyFill="1" applyBorder="1" applyAlignment="1" applyProtection="1">
      <alignment horizontal="center"/>
      <protection hidden="1"/>
    </xf>
    <xf numFmtId="0" fontId="14" fillId="0" borderId="90" xfId="0" applyFont="1" applyFill="1" applyBorder="1" applyAlignment="1" applyProtection="1">
      <alignment horizontal="center"/>
      <protection hidden="1"/>
    </xf>
    <xf numFmtId="0" fontId="14" fillId="0" borderId="73" xfId="0" applyFont="1" applyFill="1" applyBorder="1" applyAlignment="1" applyProtection="1">
      <alignment horizontal="center"/>
      <protection hidden="1"/>
    </xf>
    <xf numFmtId="0" fontId="12" fillId="0" borderId="83" xfId="0" applyFont="1" applyFill="1" applyBorder="1" applyAlignment="1" applyProtection="1">
      <alignment horizontal="left" vertical="center"/>
      <protection locked="0"/>
    </xf>
    <xf numFmtId="0" fontId="12" fillId="0" borderId="89" xfId="0" applyFont="1" applyFill="1" applyBorder="1" applyAlignment="1" applyProtection="1">
      <alignment horizontal="left" vertical="center"/>
      <protection locked="0"/>
    </xf>
    <xf numFmtId="0" fontId="12" fillId="0" borderId="81" xfId="0" applyFont="1" applyFill="1" applyBorder="1" applyAlignment="1" applyProtection="1">
      <alignment horizontal="left" vertical="center"/>
      <protection locked="0"/>
    </xf>
    <xf numFmtId="0" fontId="12" fillId="0" borderId="88" xfId="0" applyFont="1" applyFill="1" applyBorder="1" applyAlignment="1" applyProtection="1">
      <alignment horizontal="left" vertical="center"/>
      <protection locked="0"/>
    </xf>
    <xf numFmtId="0" fontId="28" fillId="0" borderId="64" xfId="2" applyFont="1" applyBorder="1" applyAlignment="1" applyProtection="1">
      <alignment horizontal="right" vertical="center" shrinkToFit="1"/>
      <protection locked="0"/>
    </xf>
    <xf numFmtId="0" fontId="29" fillId="0" borderId="64" xfId="2" applyFont="1" applyBorder="1" applyAlignment="1" applyProtection="1">
      <alignment horizontal="left" vertical="center" wrapText="1"/>
      <protection locked="0"/>
    </xf>
    <xf numFmtId="0" fontId="29" fillId="0" borderId="64" xfId="2" applyFont="1" applyBorder="1" applyAlignment="1" applyProtection="1">
      <alignment horizontal="left" vertical="center"/>
      <protection locked="0"/>
    </xf>
    <xf numFmtId="0" fontId="29" fillId="0" borderId="64" xfId="2" applyFont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left" vertical="center"/>
      <protection locked="0"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94" xfId="0" applyFont="1" applyFill="1" applyBorder="1" applyAlignment="1" applyProtection="1">
      <alignment horizontal="center"/>
      <protection hidden="1"/>
    </xf>
    <xf numFmtId="0" fontId="14" fillId="0" borderId="95" xfId="0" applyFont="1" applyFill="1" applyBorder="1" applyAlignment="1" applyProtection="1">
      <alignment horizontal="center"/>
      <protection hidden="1"/>
    </xf>
    <xf numFmtId="0" fontId="14" fillId="0" borderId="96" xfId="0" applyFont="1" applyFill="1" applyBorder="1" applyAlignment="1" applyProtection="1">
      <alignment horizontal="center"/>
      <protection hidden="1"/>
    </xf>
    <xf numFmtId="0" fontId="14" fillId="0" borderId="79" xfId="0" applyFont="1" applyFill="1" applyBorder="1" applyAlignment="1" applyProtection="1">
      <alignment horizontal="center"/>
      <protection hidden="1"/>
    </xf>
    <xf numFmtId="0" fontId="14" fillId="0" borderId="80" xfId="0" applyFont="1" applyFill="1" applyBorder="1" applyAlignment="1" applyProtection="1">
      <alignment horizontal="center"/>
      <protection hidden="1"/>
    </xf>
    <xf numFmtId="0" fontId="14" fillId="0" borderId="87" xfId="0" applyFont="1" applyFill="1" applyBorder="1" applyAlignment="1" applyProtection="1">
      <alignment horizontal="center"/>
      <protection hidden="1"/>
    </xf>
    <xf numFmtId="0" fontId="13" fillId="3" borderId="30" xfId="0" applyFont="1" applyFill="1" applyBorder="1" applyAlignment="1" applyProtection="1">
      <alignment horizontal="left" vertical="center" shrinkToFit="1"/>
      <protection locked="0"/>
    </xf>
    <xf numFmtId="0" fontId="13" fillId="3" borderId="31" xfId="0" applyFont="1" applyFill="1" applyBorder="1" applyAlignment="1" applyProtection="1">
      <alignment horizontal="left" vertical="center" shrinkToFit="1"/>
      <protection locked="0"/>
    </xf>
    <xf numFmtId="0" fontId="13" fillId="3" borderId="32" xfId="0" applyFont="1" applyFill="1" applyBorder="1" applyAlignment="1" applyProtection="1">
      <alignment horizontal="left" vertical="center" shrinkToFit="1"/>
      <protection locked="0"/>
    </xf>
    <xf numFmtId="0" fontId="12" fillId="3" borderId="30" xfId="0" applyFont="1" applyFill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left" vertical="center" shrinkToFit="1"/>
      <protection locked="0"/>
    </xf>
    <xf numFmtId="0" fontId="12" fillId="3" borderId="34" xfId="0" applyFont="1" applyFill="1" applyBorder="1" applyAlignment="1" applyProtection="1">
      <alignment horizontal="left" vertical="center" shrinkToFit="1"/>
      <protection locked="0"/>
    </xf>
    <xf numFmtId="0" fontId="12" fillId="0" borderId="97" xfId="0" applyFont="1" applyFill="1" applyBorder="1" applyAlignment="1" applyProtection="1">
      <alignment horizontal="left" vertical="center"/>
      <protection locked="0"/>
    </xf>
    <xf numFmtId="0" fontId="12" fillId="0" borderId="98" xfId="0" applyFont="1" applyFill="1" applyBorder="1" applyAlignment="1" applyProtection="1">
      <alignment horizontal="left" vertical="center"/>
      <protection locked="0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 applyProtection="1">
      <alignment horizontal="center"/>
      <protection locked="0"/>
    </xf>
    <xf numFmtId="0" fontId="14" fillId="0" borderId="83" xfId="0" applyFont="1" applyFill="1" applyBorder="1" applyAlignment="1" applyProtection="1">
      <alignment horizontal="center"/>
      <protection hidden="1"/>
    </xf>
    <xf numFmtId="0" fontId="14" fillId="0" borderId="59" xfId="0" applyFont="1" applyFill="1" applyBorder="1" applyAlignment="1" applyProtection="1">
      <alignment horizontal="center"/>
      <protection hidden="1"/>
    </xf>
    <xf numFmtId="0" fontId="14" fillId="0" borderId="86" xfId="0" applyFont="1" applyFill="1" applyBorder="1" applyAlignment="1" applyProtection="1">
      <alignment horizontal="center"/>
      <protection hidden="1"/>
    </xf>
    <xf numFmtId="0" fontId="14" fillId="3" borderId="91" xfId="0" applyFont="1" applyFill="1" applyBorder="1" applyAlignment="1" applyProtection="1">
      <alignment horizontal="center"/>
      <protection locked="0"/>
    </xf>
    <xf numFmtId="0" fontId="14" fillId="3" borderId="92" xfId="0" applyFont="1" applyFill="1" applyBorder="1" applyAlignment="1" applyProtection="1">
      <alignment horizontal="center"/>
      <protection locked="0"/>
    </xf>
    <xf numFmtId="0" fontId="14" fillId="3" borderId="93" xfId="0" applyFont="1" applyFill="1" applyBorder="1" applyAlignment="1" applyProtection="1">
      <alignment horizontal="center"/>
      <protection locked="0"/>
    </xf>
    <xf numFmtId="0" fontId="29" fillId="0" borderId="65" xfId="2" applyFont="1" applyBorder="1" applyAlignment="1" applyProtection="1">
      <alignment horizontal="center" vertical="center"/>
      <protection locked="0"/>
    </xf>
    <xf numFmtId="0" fontId="29" fillId="0" borderId="66" xfId="2" applyFont="1" applyBorder="1" applyAlignment="1" applyProtection="1">
      <alignment horizontal="center" vertical="center"/>
      <protection locked="0"/>
    </xf>
    <xf numFmtId="0" fontId="29" fillId="0" borderId="55" xfId="2" applyFont="1" applyBorder="1" applyAlignment="1" applyProtection="1">
      <alignment horizontal="left" vertical="center" wrapText="1"/>
      <protection locked="0"/>
    </xf>
    <xf numFmtId="0" fontId="29" fillId="0" borderId="55" xfId="2" applyFont="1" applyBorder="1" applyAlignment="1" applyProtection="1">
      <alignment horizontal="left" vertical="center"/>
      <protection locked="0"/>
    </xf>
    <xf numFmtId="0" fontId="28" fillId="0" borderId="56" xfId="2" applyFont="1" applyBorder="1" applyAlignment="1" applyProtection="1">
      <alignment horizontal="right" vertical="center" shrinkToFit="1"/>
      <protection locked="0"/>
    </xf>
    <xf numFmtId="0" fontId="28" fillId="0" borderId="69" xfId="2" applyFont="1" applyBorder="1" applyAlignment="1" applyProtection="1">
      <alignment horizontal="right" vertical="center" shrinkToFit="1"/>
      <protection locked="0"/>
    </xf>
    <xf numFmtId="0" fontId="23" fillId="0" borderId="7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wrapText="1"/>
    </xf>
    <xf numFmtId="0" fontId="26" fillId="0" borderId="7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7" xfId="0" applyFont="1" applyBorder="1" applyAlignment="1">
      <alignment vertical="center" wrapText="1"/>
    </xf>
    <xf numFmtId="0" fontId="26" fillId="0" borderId="63" xfId="0" applyFont="1" applyBorder="1" applyAlignment="1">
      <alignment vertical="center" wrapText="1"/>
    </xf>
    <xf numFmtId="0" fontId="26" fillId="0" borderId="61" xfId="0" applyFont="1" applyBorder="1" applyAlignment="1">
      <alignment vertical="center" wrapText="1"/>
    </xf>
    <xf numFmtId="0" fontId="26" fillId="0" borderId="78" xfId="0" applyFont="1" applyBorder="1" applyAlignment="1">
      <alignment vertical="center" wrapText="1"/>
    </xf>
    <xf numFmtId="0" fontId="25" fillId="0" borderId="7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77" xfId="0" applyFont="1" applyBorder="1" applyAlignment="1">
      <alignment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5" fillId="0" borderId="63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25" fillId="0" borderId="78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5" fillId="0" borderId="7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3" fillId="0" borderId="58" xfId="0" applyFont="1" applyBorder="1" applyAlignment="1">
      <alignment horizontal="left" vertical="center" wrapText="1"/>
    </xf>
    <xf numFmtId="0" fontId="24" fillId="0" borderId="62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24" fillId="0" borderId="75" xfId="0" applyFont="1" applyBorder="1" applyAlignment="1">
      <alignment vertical="center" wrapText="1"/>
    </xf>
    <xf numFmtId="164" fontId="9" fillId="3" borderId="30" xfId="0" applyNumberFormat="1" applyFont="1" applyFill="1" applyBorder="1" applyAlignment="1" applyProtection="1">
      <alignment horizontal="right"/>
    </xf>
    <xf numFmtId="164" fontId="9" fillId="3" borderId="31" xfId="0" applyNumberFormat="1" applyFont="1" applyFill="1" applyBorder="1" applyAlignment="1" applyProtection="1">
      <alignment horizontal="right"/>
    </xf>
    <xf numFmtId="164" fontId="9" fillId="3" borderId="34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Border="1" applyProtection="1"/>
    <xf numFmtId="164" fontId="6" fillId="0" borderId="0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43" fontId="9" fillId="3" borderId="30" xfId="1" applyFont="1" applyFill="1" applyBorder="1" applyAlignment="1" applyProtection="1">
      <alignment horizontal="center"/>
    </xf>
    <xf numFmtId="43" fontId="9" fillId="3" borderId="34" xfId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 vertical="center" shrinkToFit="1"/>
    </xf>
    <xf numFmtId="0" fontId="8" fillId="0" borderId="6" xfId="0" applyFont="1" applyBorder="1" applyProtection="1"/>
    <xf numFmtId="0" fontId="8" fillId="0" borderId="7" xfId="0" applyFont="1" applyBorder="1" applyProtection="1"/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38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Protection="1"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Protection="1">
      <protection locked="0"/>
    </xf>
    <xf numFmtId="0" fontId="4" fillId="0" borderId="5" xfId="0" applyFont="1" applyBorder="1" applyAlignment="1" applyProtection="1">
      <alignment horizontal="left" shrinkToFit="1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2" fontId="4" fillId="0" borderId="30" xfId="0" applyNumberFormat="1" applyFont="1" applyBorder="1" applyAlignment="1" applyProtection="1">
      <alignment horizontal="center" wrapText="1"/>
      <protection locked="0"/>
    </xf>
    <xf numFmtId="2" fontId="4" fillId="0" borderId="34" xfId="0" applyNumberFormat="1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Protection="1"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locked="0"/>
    </xf>
    <xf numFmtId="164" fontId="4" fillId="0" borderId="33" xfId="0" applyNumberFormat="1" applyFont="1" applyBorder="1" applyAlignment="1" applyProtection="1">
      <alignment horizontal="right" vertical="center"/>
      <protection locked="0"/>
    </xf>
  </cellXfs>
  <cellStyles count="6">
    <cellStyle name="Comma" xfId="1" builtinId="3"/>
    <cellStyle name="Normal" xfId="0" builtinId="0"/>
    <cellStyle name="Normal 2" xfId="2"/>
    <cellStyle name="Normal 2 2" xfId="4"/>
    <cellStyle name="Normal 3" xfId="3"/>
    <cellStyle name="Percent 2" xfId="5"/>
  </cellStyles>
  <dxfs count="18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0</xdr:row>
      <xdr:rowOff>66674</xdr:rowOff>
    </xdr:from>
    <xdr:ext cx="914400" cy="323851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F4303AF1-E659-46D1-BD8A-A689063510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66674"/>
          <a:ext cx="914400" cy="3238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361950</xdr:colOff>
      <xdr:row>0</xdr:row>
      <xdr:rowOff>38101</xdr:rowOff>
    </xdr:from>
    <xdr:to>
      <xdr:col>8</xdr:col>
      <xdr:colOff>372609</xdr:colOff>
      <xdr:row>2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D71E484-FB1C-495C-9B40-DD8AF4DD7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375" y="38101"/>
          <a:ext cx="496434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66674</xdr:rowOff>
    </xdr:from>
    <xdr:ext cx="914400" cy="323851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78320A8F-F562-49F9-AF63-E9AD8B0410B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1" y="66674"/>
          <a:ext cx="914400" cy="3238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419100</xdr:colOff>
      <xdr:row>0</xdr:row>
      <xdr:rowOff>1</xdr:rowOff>
    </xdr:from>
    <xdr:to>
      <xdr:col>8</xdr:col>
      <xdr:colOff>429759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2BFFB76-A28C-401B-B983-B0CD0489F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1"/>
          <a:ext cx="496434" cy="476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66674</xdr:rowOff>
    </xdr:from>
    <xdr:ext cx="914400" cy="323851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54617A88-EBED-4353-86D7-AB597F25EF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1" y="66674"/>
          <a:ext cx="914400" cy="3238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419100</xdr:colOff>
      <xdr:row>0</xdr:row>
      <xdr:rowOff>1</xdr:rowOff>
    </xdr:from>
    <xdr:to>
      <xdr:col>8</xdr:col>
      <xdr:colOff>429759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FC8718F-45AF-4E7F-9E16-925447FD4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1"/>
          <a:ext cx="496434" cy="476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66674</xdr:rowOff>
    </xdr:from>
    <xdr:ext cx="914400" cy="323851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62A11C3C-B3F5-46C2-B7EA-5B4B416CED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1" y="66674"/>
          <a:ext cx="914400" cy="3238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419100</xdr:colOff>
      <xdr:row>0</xdr:row>
      <xdr:rowOff>1</xdr:rowOff>
    </xdr:from>
    <xdr:to>
      <xdr:col>8</xdr:col>
      <xdr:colOff>429759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16FD412-CE29-4B77-B339-24B7FEBC3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1"/>
          <a:ext cx="496434" cy="476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66674</xdr:rowOff>
    </xdr:from>
    <xdr:ext cx="914400" cy="323851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BB2356E4-1251-47FD-B3B1-0690027A8B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1" y="66674"/>
          <a:ext cx="914400" cy="3238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419100</xdr:colOff>
      <xdr:row>0</xdr:row>
      <xdr:rowOff>1</xdr:rowOff>
    </xdr:from>
    <xdr:to>
      <xdr:col>8</xdr:col>
      <xdr:colOff>429759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82DB2BA-FB22-4E60-90FB-9F92B0E96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1"/>
          <a:ext cx="496434" cy="4762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66674</xdr:rowOff>
    </xdr:from>
    <xdr:ext cx="914400" cy="323851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08CC9113-196D-4EEF-B684-EB6D853042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1" y="66674"/>
          <a:ext cx="914400" cy="3238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419100</xdr:colOff>
      <xdr:row>0</xdr:row>
      <xdr:rowOff>1</xdr:rowOff>
    </xdr:from>
    <xdr:to>
      <xdr:col>8</xdr:col>
      <xdr:colOff>429759</xdr:colOff>
      <xdr:row>2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C3C5966-C67F-440D-96AB-5D65F3B38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1"/>
          <a:ext cx="496434" cy="4762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19050</xdr:rowOff>
    </xdr:from>
    <xdr:to>
      <xdr:col>3</xdr:col>
      <xdr:colOff>419100</xdr:colOff>
      <xdr:row>3</xdr:row>
      <xdr:rowOff>161925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676404E4-7AA3-412C-AE95-BE57ABF2F23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9050"/>
          <a:ext cx="723900" cy="685800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42</xdr:row>
      <xdr:rowOff>142875</xdr:rowOff>
    </xdr:from>
    <xdr:to>
      <xdr:col>0</xdr:col>
      <xdr:colOff>847725</xdr:colOff>
      <xdr:row>47</xdr:row>
      <xdr:rowOff>19050</xdr:rowOff>
    </xdr:to>
    <xdr:pic>
      <xdr:nvPicPr>
        <xdr:cNvPr id="72" name="Picture 19">
          <a:extLst>
            <a:ext uri="{FF2B5EF4-FFF2-40B4-BE49-F238E27FC236}">
              <a16:creationId xmlns:a16="http://schemas.microsoft.com/office/drawing/2014/main" xmlns="" id="{4E28AAB7-D3CC-4804-8410-A5ECF4E0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9925050"/>
          <a:ext cx="8096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542925</xdr:colOff>
      <xdr:row>43</xdr:row>
      <xdr:rowOff>57150</xdr:rowOff>
    </xdr:from>
    <xdr:to>
      <xdr:col>6</xdr:col>
      <xdr:colOff>723900</xdr:colOff>
      <xdr:row>47</xdr:row>
      <xdr:rowOff>19050</xdr:rowOff>
    </xdr:to>
    <xdr:pic>
      <xdr:nvPicPr>
        <xdr:cNvPr id="92" name="Picture 23">
          <a:extLst>
            <a:ext uri="{FF2B5EF4-FFF2-40B4-BE49-F238E27FC236}">
              <a16:creationId xmlns:a16="http://schemas.microsoft.com/office/drawing/2014/main" xmlns="" id="{61F03310-7BDF-4913-A89D-D888FB17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38725" y="10020300"/>
          <a:ext cx="11334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333375</xdr:colOff>
      <xdr:row>39</xdr:row>
      <xdr:rowOff>0</xdr:rowOff>
    </xdr:from>
    <xdr:to>
      <xdr:col>1</xdr:col>
      <xdr:colOff>609600</xdr:colOff>
      <xdr:row>39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941DEE81-A08A-4E2C-9161-6F1C5A4BF37F}"/>
            </a:ext>
          </a:extLst>
        </xdr:cNvPr>
        <xdr:cNvCxnSpPr/>
      </xdr:nvCxnSpPr>
      <xdr:spPr>
        <a:xfrm>
          <a:off x="333375" y="8429625"/>
          <a:ext cx="1771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857250</xdr:colOff>
      <xdr:row>41</xdr:row>
      <xdr:rowOff>85725</xdr:rowOff>
    </xdr:from>
    <xdr:to>
      <xdr:col>7</xdr:col>
      <xdr:colOff>401638</xdr:colOff>
      <xdr:row>48</xdr:row>
      <xdr:rowOff>123827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92440D8F-2E75-4284-B01E-8563113E6FC4}"/>
            </a:ext>
          </a:extLst>
        </xdr:cNvPr>
        <xdr:cNvGrpSpPr/>
      </xdr:nvGrpSpPr>
      <xdr:grpSpPr>
        <a:xfrm>
          <a:off x="857250" y="8515350"/>
          <a:ext cx="6488113" cy="1314452"/>
          <a:chOff x="1772699" y="7841147"/>
          <a:chExt cx="6496050" cy="1304925"/>
        </a:xfrm>
      </xdr:grpSpPr>
      <xdr:sp macro="" textlink="">
        <xdr:nvSpPr>
          <xdr:cNvPr id="14" name="Text Box 2">
            <a:extLst>
              <a:ext uri="{FF2B5EF4-FFF2-40B4-BE49-F238E27FC236}">
                <a16:creationId xmlns:a16="http://schemas.microsoft.com/office/drawing/2014/main" xmlns="" id="{727B0DC8-39B0-4590-BE80-E51AF13811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72699" y="7841147"/>
            <a:ext cx="6496050" cy="1304925"/>
          </a:xfrm>
          <a:prstGeom prst="rect">
            <a:avLst/>
          </a:prstGeom>
          <a:noFill/>
          <a:ln w="9525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Address:Purok Farmers,Olingan,Dipolog City   </a:t>
            </a: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Telephone Nos.: (065) 908-2662;212-38824 ;                  (065) 212-6986</a:t>
            </a: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Email Address: dipolog.city@deped.gov.ph</a:t>
            </a: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Website: depeddipologcity.net </a:t>
            </a: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pic>
        <xdr:nvPicPr>
          <xdr:cNvPr id="15" name="Picture 18" descr="54-549435_icons-clipart-fax-fax-png-download">
            <a:extLst>
              <a:ext uri="{FF2B5EF4-FFF2-40B4-BE49-F238E27FC236}">
                <a16:creationId xmlns:a16="http://schemas.microsoft.com/office/drawing/2014/main" xmlns="" id="{B5CCA153-2E65-4B7B-8763-60875F11C0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6313" t="7458" r="16078" b="7735"/>
          <a:stretch>
            <a:fillRect/>
          </a:stretch>
        </xdr:blipFill>
        <xdr:spPr bwMode="auto">
          <a:xfrm>
            <a:off x="4202514" y="8288043"/>
            <a:ext cx="390525" cy="1912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209550</xdr:colOff>
      <xdr:row>1</xdr:row>
      <xdr:rowOff>114300</xdr:rowOff>
    </xdr:from>
    <xdr:ext cx="2019300" cy="752475"/>
    <xdr:pic>
      <xdr:nvPicPr>
        <xdr:cNvPr id="2" name="image2.gif" descr="http://depedverify.appspot.com/img/logo.gif">
          <a:extLst>
            <a:ext uri="{FF2B5EF4-FFF2-40B4-BE49-F238E27FC236}">
              <a16:creationId xmlns:a16="http://schemas.microsoft.com/office/drawing/2014/main" xmlns="" id="{A347C2E8-1FCD-4F06-9F3A-3FC3DD9D2B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8375" y="304800"/>
          <a:ext cx="2019300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0</xdr:row>
      <xdr:rowOff>47625</xdr:rowOff>
    </xdr:from>
    <xdr:ext cx="1076325" cy="1028700"/>
    <xdr:pic>
      <xdr:nvPicPr>
        <xdr:cNvPr id="3" name="image1.png">
          <a:extLst>
            <a:ext uri="{FF2B5EF4-FFF2-40B4-BE49-F238E27FC236}">
              <a16:creationId xmlns:a16="http://schemas.microsoft.com/office/drawing/2014/main" xmlns="" id="{14CB14DF-17BA-46E3-9D28-E60EE5C377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47625"/>
          <a:ext cx="1076325" cy="1028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hiron\Desktop\GRADE-7-10_ENGLIS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ENGLISH_Q1"/>
      <sheetName val="ENGLISH_Q2"/>
      <sheetName val="ENGLISH_Q3"/>
      <sheetName val="ENGLISH_Q4"/>
      <sheetName val="SUMMARY OF QUARTERLY GRADES"/>
      <sheetName val="DO NOT DELETE"/>
    </sheetNames>
    <sheetDataSet>
      <sheetData sheetId="0">
        <row r="7">
          <cell r="K7">
            <v>0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G2">
            <v>0</v>
          </cell>
          <cell r="H2" t="str">
            <v>-</v>
          </cell>
          <cell r="I2">
            <v>3.99</v>
          </cell>
          <cell r="J2">
            <v>60</v>
          </cell>
        </row>
        <row r="3">
          <cell r="G3">
            <v>4</v>
          </cell>
          <cell r="H3" t="str">
            <v>-</v>
          </cell>
          <cell r="I3">
            <v>7.99</v>
          </cell>
          <cell r="J3">
            <v>61</v>
          </cell>
        </row>
        <row r="4">
          <cell r="G4">
            <v>8</v>
          </cell>
          <cell r="H4" t="str">
            <v>-</v>
          </cell>
          <cell r="I4">
            <v>11.99</v>
          </cell>
          <cell r="J4">
            <v>62</v>
          </cell>
        </row>
        <row r="5">
          <cell r="G5">
            <v>12</v>
          </cell>
          <cell r="H5" t="str">
            <v>-</v>
          </cell>
          <cell r="I5">
            <v>15.99</v>
          </cell>
          <cell r="J5">
            <v>63</v>
          </cell>
        </row>
        <row r="6">
          <cell r="G6">
            <v>16</v>
          </cell>
          <cell r="H6" t="str">
            <v>-</v>
          </cell>
          <cell r="I6">
            <v>19.990000000000002</v>
          </cell>
          <cell r="J6">
            <v>64</v>
          </cell>
        </row>
        <row r="7">
          <cell r="G7">
            <v>20</v>
          </cell>
          <cell r="H7" t="str">
            <v>-</v>
          </cell>
          <cell r="I7">
            <v>23.990000000000002</v>
          </cell>
          <cell r="J7">
            <v>65</v>
          </cell>
        </row>
        <row r="8">
          <cell r="G8">
            <v>24</v>
          </cell>
          <cell r="H8" t="str">
            <v>-</v>
          </cell>
          <cell r="I8">
            <v>27.990000000000002</v>
          </cell>
          <cell r="J8">
            <v>66</v>
          </cell>
        </row>
        <row r="9">
          <cell r="G9">
            <v>28</v>
          </cell>
          <cell r="H9" t="str">
            <v>-</v>
          </cell>
          <cell r="I9">
            <v>31.990000000000002</v>
          </cell>
          <cell r="J9">
            <v>67</v>
          </cell>
        </row>
        <row r="10">
          <cell r="G10">
            <v>32</v>
          </cell>
          <cell r="H10" t="str">
            <v>-</v>
          </cell>
          <cell r="I10">
            <v>35.99</v>
          </cell>
          <cell r="J10">
            <v>68</v>
          </cell>
        </row>
        <row r="11">
          <cell r="G11">
            <v>36</v>
          </cell>
          <cell r="H11" t="str">
            <v>-</v>
          </cell>
          <cell r="I11">
            <v>39.99</v>
          </cell>
          <cell r="J11">
            <v>69</v>
          </cell>
        </row>
        <row r="12">
          <cell r="G12">
            <v>40</v>
          </cell>
          <cell r="H12" t="str">
            <v>-</v>
          </cell>
          <cell r="I12">
            <v>43.99</v>
          </cell>
          <cell r="J12">
            <v>70</v>
          </cell>
        </row>
        <row r="13">
          <cell r="G13">
            <v>44</v>
          </cell>
          <cell r="H13" t="str">
            <v>-</v>
          </cell>
          <cell r="I13">
            <v>47.99</v>
          </cell>
          <cell r="J13">
            <v>71</v>
          </cell>
        </row>
        <row r="14">
          <cell r="G14">
            <v>48</v>
          </cell>
          <cell r="H14" t="str">
            <v>-</v>
          </cell>
          <cell r="I14">
            <v>51.99</v>
          </cell>
          <cell r="J14">
            <v>72</v>
          </cell>
        </row>
        <row r="15">
          <cell r="G15">
            <v>52</v>
          </cell>
          <cell r="H15" t="str">
            <v>-</v>
          </cell>
          <cell r="I15">
            <v>55.99</v>
          </cell>
          <cell r="J15">
            <v>73</v>
          </cell>
        </row>
        <row r="16">
          <cell r="G16">
            <v>56</v>
          </cell>
          <cell r="H16" t="str">
            <v>-</v>
          </cell>
          <cell r="I16">
            <v>59.99</v>
          </cell>
          <cell r="J16">
            <v>74</v>
          </cell>
        </row>
        <row r="17">
          <cell r="G17">
            <v>60</v>
          </cell>
          <cell r="H17" t="str">
            <v>-</v>
          </cell>
          <cell r="I17">
            <v>61.59</v>
          </cell>
          <cell r="J17">
            <v>75</v>
          </cell>
        </row>
        <row r="18">
          <cell r="G18">
            <v>61.6</v>
          </cell>
          <cell r="H18" t="str">
            <v>-</v>
          </cell>
          <cell r="I18">
            <v>63.190000000000005</v>
          </cell>
          <cell r="J18">
            <v>76</v>
          </cell>
        </row>
        <row r="19">
          <cell r="G19">
            <v>63.2</v>
          </cell>
          <cell r="H19" t="str">
            <v>-</v>
          </cell>
          <cell r="I19">
            <v>64.790000000000006</v>
          </cell>
          <cell r="J19">
            <v>77</v>
          </cell>
        </row>
        <row r="20">
          <cell r="G20">
            <v>64.8</v>
          </cell>
          <cell r="H20" t="str">
            <v>-</v>
          </cell>
          <cell r="I20">
            <v>66.39</v>
          </cell>
          <cell r="J20">
            <v>78</v>
          </cell>
        </row>
        <row r="21">
          <cell r="G21">
            <v>66.400000000000006</v>
          </cell>
          <cell r="H21" t="str">
            <v>-</v>
          </cell>
          <cell r="I21">
            <v>67.990000000000009</v>
          </cell>
          <cell r="J21">
            <v>79</v>
          </cell>
        </row>
        <row r="22">
          <cell r="G22">
            <v>68</v>
          </cell>
          <cell r="H22" t="str">
            <v>-</v>
          </cell>
          <cell r="I22">
            <v>69.59</v>
          </cell>
          <cell r="J22">
            <v>80</v>
          </cell>
        </row>
        <row r="23">
          <cell r="G23">
            <v>69.599999999999994</v>
          </cell>
          <cell r="H23" t="str">
            <v>-</v>
          </cell>
          <cell r="I23">
            <v>71.19</v>
          </cell>
          <cell r="J23">
            <v>81</v>
          </cell>
        </row>
        <row r="24">
          <cell r="G24">
            <v>71.2</v>
          </cell>
          <cell r="H24" t="str">
            <v>-</v>
          </cell>
          <cell r="I24">
            <v>72.790000000000006</v>
          </cell>
          <cell r="J24">
            <v>82</v>
          </cell>
        </row>
        <row r="25">
          <cell r="G25">
            <v>72.8</v>
          </cell>
          <cell r="H25" t="str">
            <v>-</v>
          </cell>
          <cell r="I25">
            <v>74.39</v>
          </cell>
          <cell r="J25">
            <v>83</v>
          </cell>
        </row>
        <row r="26">
          <cell r="G26">
            <v>74.400000000000006</v>
          </cell>
          <cell r="H26" t="str">
            <v>-</v>
          </cell>
          <cell r="I26">
            <v>75.990000000000009</v>
          </cell>
          <cell r="J26">
            <v>84</v>
          </cell>
        </row>
        <row r="27">
          <cell r="G27">
            <v>76</v>
          </cell>
          <cell r="H27" t="str">
            <v>-</v>
          </cell>
          <cell r="I27">
            <v>77.59</v>
          </cell>
          <cell r="J27">
            <v>85</v>
          </cell>
        </row>
        <row r="28">
          <cell r="G28">
            <v>77.599999999999994</v>
          </cell>
          <cell r="H28" t="str">
            <v>-</v>
          </cell>
          <cell r="I28">
            <v>79.19</v>
          </cell>
          <cell r="J28">
            <v>86</v>
          </cell>
        </row>
        <row r="29">
          <cell r="G29">
            <v>79.2</v>
          </cell>
          <cell r="H29" t="str">
            <v>-</v>
          </cell>
          <cell r="I29">
            <v>80.790000000000006</v>
          </cell>
          <cell r="J29">
            <v>87</v>
          </cell>
        </row>
        <row r="30">
          <cell r="G30">
            <v>80.8</v>
          </cell>
          <cell r="H30" t="str">
            <v>-</v>
          </cell>
          <cell r="I30">
            <v>82.39</v>
          </cell>
          <cell r="J30">
            <v>88</v>
          </cell>
        </row>
        <row r="31">
          <cell r="G31">
            <v>82.4</v>
          </cell>
          <cell r="H31" t="str">
            <v>-</v>
          </cell>
          <cell r="I31">
            <v>83.990000000000009</v>
          </cell>
          <cell r="J31">
            <v>89</v>
          </cell>
        </row>
        <row r="32">
          <cell r="G32">
            <v>84</v>
          </cell>
          <cell r="H32" t="str">
            <v>-</v>
          </cell>
          <cell r="I32">
            <v>85.59</v>
          </cell>
          <cell r="J32">
            <v>90</v>
          </cell>
        </row>
        <row r="33">
          <cell r="G33">
            <v>85.6</v>
          </cell>
          <cell r="H33" t="str">
            <v>-</v>
          </cell>
          <cell r="I33">
            <v>87.19</v>
          </cell>
          <cell r="J33">
            <v>91</v>
          </cell>
        </row>
        <row r="34">
          <cell r="G34">
            <v>87.2</v>
          </cell>
          <cell r="H34" t="str">
            <v>-</v>
          </cell>
          <cell r="I34">
            <v>88.79</v>
          </cell>
          <cell r="J34">
            <v>92</v>
          </cell>
        </row>
        <row r="35">
          <cell r="G35">
            <v>88.8</v>
          </cell>
          <cell r="H35" t="str">
            <v>-</v>
          </cell>
          <cell r="I35">
            <v>90.39</v>
          </cell>
          <cell r="J35">
            <v>93</v>
          </cell>
        </row>
        <row r="36">
          <cell r="G36">
            <v>90.4</v>
          </cell>
          <cell r="H36" t="str">
            <v>-</v>
          </cell>
          <cell r="I36">
            <v>91.990000000000009</v>
          </cell>
          <cell r="J36">
            <v>94</v>
          </cell>
        </row>
        <row r="37">
          <cell r="G37">
            <v>92</v>
          </cell>
          <cell r="H37" t="str">
            <v>-</v>
          </cell>
          <cell r="I37">
            <v>93.59</v>
          </cell>
          <cell r="J37">
            <v>95</v>
          </cell>
        </row>
        <row r="38">
          <cell r="G38">
            <v>93.6</v>
          </cell>
          <cell r="H38" t="str">
            <v>-</v>
          </cell>
          <cell r="I38">
            <v>95.19</v>
          </cell>
          <cell r="J38">
            <v>96</v>
          </cell>
        </row>
        <row r="39">
          <cell r="G39">
            <v>95.2</v>
          </cell>
          <cell r="H39" t="str">
            <v>-</v>
          </cell>
          <cell r="I39">
            <v>96.79</v>
          </cell>
          <cell r="J39">
            <v>97</v>
          </cell>
        </row>
        <row r="40">
          <cell r="G40">
            <v>96.8</v>
          </cell>
          <cell r="H40" t="str">
            <v>-</v>
          </cell>
          <cell r="I40">
            <v>98.39</v>
          </cell>
          <cell r="J40">
            <v>98</v>
          </cell>
        </row>
        <row r="41">
          <cell r="G41">
            <v>98.4</v>
          </cell>
          <cell r="H41" t="str">
            <v>-</v>
          </cell>
          <cell r="I41">
            <v>99.990000000000009</v>
          </cell>
          <cell r="J41">
            <v>99</v>
          </cell>
        </row>
        <row r="42">
          <cell r="G42">
            <v>100</v>
          </cell>
          <cell r="H42" t="str">
            <v>-</v>
          </cell>
          <cell r="I42">
            <v>0</v>
          </cell>
          <cell r="J4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9933"/>
  </sheetPr>
  <dimension ref="A1:L1000"/>
  <sheetViews>
    <sheetView showGridLines="0" tabSelected="1" workbookViewId="0">
      <selection activeCell="N16" sqref="N16"/>
    </sheetView>
  </sheetViews>
  <sheetFormatPr defaultColWidth="12.625" defaultRowHeight="15" customHeight="1"/>
  <cols>
    <col min="1" max="1" width="3.625" style="130" customWidth="1"/>
    <col min="2" max="2" width="14.75" style="130" customWidth="1"/>
    <col min="3" max="3" width="13.875" style="130" customWidth="1"/>
    <col min="4" max="4" width="11.5" style="130" customWidth="1"/>
    <col min="5" max="5" width="9.25" style="130" customWidth="1"/>
    <col min="6" max="6" width="10.25" style="130" customWidth="1"/>
    <col min="7" max="9" width="6.375" style="130" customWidth="1"/>
    <col min="10" max="10" width="8.75" style="130" customWidth="1"/>
    <col min="11" max="12" width="4.125" style="130" customWidth="1"/>
    <col min="13" max="16384" width="12.625" style="130"/>
  </cols>
  <sheetData>
    <row r="1" spans="1:12" s="123" customFormat="1">
      <c r="I1" s="124"/>
      <c r="J1" s="124"/>
      <c r="K1" s="124"/>
      <c r="L1" s="124"/>
    </row>
    <row r="2" spans="1:12" s="123" customFormat="1" ht="15.7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124"/>
      <c r="K2" s="124"/>
      <c r="L2" s="124"/>
    </row>
    <row r="3" spans="1:12" s="123" customFormat="1" ht="15.75" thickBot="1">
      <c r="A3" s="125"/>
      <c r="B3" s="125"/>
      <c r="C3" s="125"/>
      <c r="D3" s="125"/>
      <c r="E3" s="125"/>
      <c r="I3" s="124"/>
      <c r="J3" s="124"/>
      <c r="K3" s="124"/>
      <c r="L3" s="124"/>
    </row>
    <row r="4" spans="1:12" s="126" customFormat="1" ht="21" customHeight="1">
      <c r="A4" s="176" t="s">
        <v>18</v>
      </c>
      <c r="B4" s="177"/>
      <c r="C4" s="161"/>
      <c r="E4" s="183" t="s">
        <v>49</v>
      </c>
      <c r="F4" s="183"/>
      <c r="G4" s="104" t="s">
        <v>22</v>
      </c>
      <c r="H4" s="105" t="s">
        <v>23</v>
      </c>
      <c r="I4" s="106" t="s">
        <v>9</v>
      </c>
      <c r="K4" s="127"/>
      <c r="L4" s="127"/>
    </row>
    <row r="5" spans="1:12" s="126" customFormat="1" ht="27.75" customHeight="1">
      <c r="A5" s="178" t="s">
        <v>19</v>
      </c>
      <c r="B5" s="179"/>
      <c r="C5" s="162"/>
      <c r="E5" s="181" t="s">
        <v>50</v>
      </c>
      <c r="F5" s="181"/>
      <c r="G5" s="113">
        <f>COUNTIF(E15:I64,"Did not meet Expectation")</f>
        <v>0</v>
      </c>
      <c r="H5" s="114">
        <f>COUNTIF(E66:I115,"Did not meet Expectation")</f>
        <v>0</v>
      </c>
      <c r="I5" s="120">
        <f>SUM(G5:H5)</f>
        <v>0</v>
      </c>
      <c r="K5" s="127"/>
      <c r="L5" s="127"/>
    </row>
    <row r="6" spans="1:12" s="126" customFormat="1" ht="21" customHeight="1">
      <c r="A6" s="178" t="s">
        <v>56</v>
      </c>
      <c r="B6" s="179"/>
      <c r="C6" s="163"/>
      <c r="E6" s="182" t="s">
        <v>51</v>
      </c>
      <c r="F6" s="182"/>
      <c r="G6" s="113">
        <f>COUNTIF(E15:I64,"Fairly Satisfactory")</f>
        <v>0</v>
      </c>
      <c r="H6" s="114">
        <f>COUNTIF(E66:I115,"Fairly Satisfactory")</f>
        <v>0</v>
      </c>
      <c r="I6" s="120">
        <f t="shared" ref="I6:I9" si="0">SUM(G6:H6)</f>
        <v>0</v>
      </c>
      <c r="K6" s="127"/>
      <c r="L6" s="127"/>
    </row>
    <row r="7" spans="1:12" s="126" customFormat="1" ht="21" customHeight="1">
      <c r="A7" s="178" t="s">
        <v>20</v>
      </c>
      <c r="B7" s="179"/>
      <c r="C7" s="163"/>
      <c r="E7" s="182" t="s">
        <v>52</v>
      </c>
      <c r="F7" s="182"/>
      <c r="G7" s="113">
        <f>COUNTIF(E15:I64,"Satisfactory")</f>
        <v>0</v>
      </c>
      <c r="H7" s="114">
        <f>COUNTIF(E66:I115,"Satisfactory")</f>
        <v>0</v>
      </c>
      <c r="I7" s="120">
        <f t="shared" si="0"/>
        <v>0</v>
      </c>
      <c r="K7" s="127"/>
      <c r="L7" s="127"/>
    </row>
    <row r="8" spans="1:12" s="126" customFormat="1" ht="21" customHeight="1">
      <c r="A8" s="184" t="s">
        <v>55</v>
      </c>
      <c r="B8" s="185"/>
      <c r="C8" s="162" t="s">
        <v>48</v>
      </c>
      <c r="E8" s="107" t="s">
        <v>53</v>
      </c>
      <c r="F8" s="128"/>
      <c r="G8" s="113">
        <f>COUNTIF(E15:I64,"Very Satisfactory")</f>
        <v>0</v>
      </c>
      <c r="H8" s="114">
        <f>COUNTIF(E66:I115,"Very Satisfactory")</f>
        <v>0</v>
      </c>
      <c r="I8" s="120">
        <f t="shared" si="0"/>
        <v>0</v>
      </c>
      <c r="K8" s="127"/>
      <c r="L8" s="127"/>
    </row>
    <row r="9" spans="1:12" s="126" customFormat="1" ht="21" customHeight="1">
      <c r="A9" s="204" t="s">
        <v>36</v>
      </c>
      <c r="B9" s="205"/>
      <c r="C9" s="155">
        <f>C10+C11</f>
        <v>0</v>
      </c>
      <c r="E9" s="182" t="s">
        <v>54</v>
      </c>
      <c r="F9" s="182"/>
      <c r="G9" s="113">
        <f>COUNTIF(E15:I64,"Outstanding")</f>
        <v>0</v>
      </c>
      <c r="H9" s="114">
        <f>COUNTIF(E66:I115,"Outstanding")</f>
        <v>0</v>
      </c>
      <c r="I9" s="120">
        <f t="shared" si="0"/>
        <v>0</v>
      </c>
      <c r="K9" s="127"/>
      <c r="L9" s="127"/>
    </row>
    <row r="10" spans="1:12" s="126" customFormat="1" ht="21" customHeight="1">
      <c r="A10" s="184" t="s">
        <v>57</v>
      </c>
      <c r="B10" s="185"/>
      <c r="C10" s="112">
        <f>COUNTA(B15:B64)</f>
        <v>0</v>
      </c>
      <c r="E10" s="180" t="s">
        <v>4</v>
      </c>
      <c r="F10" s="180"/>
      <c r="G10" s="121">
        <f>SUM(G5:G9)</f>
        <v>0</v>
      </c>
      <c r="H10" s="122">
        <f>SUM(H5:H9)</f>
        <v>0</v>
      </c>
      <c r="I10" s="120">
        <f>SUM(G10:H10)</f>
        <v>0</v>
      </c>
      <c r="K10" s="127"/>
      <c r="L10" s="127"/>
    </row>
    <row r="11" spans="1:12" s="126" customFormat="1" ht="21" customHeight="1" thickBot="1">
      <c r="A11" s="206" t="s">
        <v>63</v>
      </c>
      <c r="B11" s="207"/>
      <c r="C11" s="119">
        <f>COUNTA(B66:B115)</f>
        <v>0</v>
      </c>
      <c r="E11" s="101"/>
      <c r="F11" s="101"/>
      <c r="G11" s="102"/>
      <c r="H11" s="102"/>
      <c r="I11" s="103"/>
      <c r="K11" s="127"/>
      <c r="L11" s="127"/>
    </row>
    <row r="12" spans="1:12" ht="19.5" customHeight="1" thickBot="1">
      <c r="A12" s="186" t="s">
        <v>3</v>
      </c>
      <c r="B12" s="187"/>
      <c r="C12" s="188"/>
      <c r="D12" s="209" t="s">
        <v>59</v>
      </c>
      <c r="E12" s="209"/>
      <c r="F12" s="209"/>
      <c r="G12" s="209"/>
      <c r="H12" s="209"/>
      <c r="I12" s="209"/>
      <c r="J12" s="129"/>
      <c r="K12" s="129"/>
      <c r="L12" s="129"/>
    </row>
    <row r="13" spans="1:12" ht="22.5" customHeight="1" thickBot="1">
      <c r="A13" s="189"/>
      <c r="B13" s="190"/>
      <c r="C13" s="191"/>
      <c r="D13" s="131" t="s">
        <v>46</v>
      </c>
      <c r="E13" s="209" t="s">
        <v>47</v>
      </c>
      <c r="F13" s="209"/>
      <c r="G13" s="209"/>
      <c r="H13" s="209"/>
      <c r="I13" s="209"/>
      <c r="J13" s="132"/>
      <c r="K13" s="132"/>
      <c r="L13" s="132"/>
    </row>
    <row r="14" spans="1:12" ht="18" customHeight="1" thickBot="1">
      <c r="A14" s="201" t="s">
        <v>6</v>
      </c>
      <c r="B14" s="202"/>
      <c r="C14" s="203"/>
      <c r="D14" s="133"/>
      <c r="E14" s="210"/>
      <c r="F14" s="210"/>
      <c r="G14" s="210"/>
      <c r="H14" s="210"/>
      <c r="I14" s="210"/>
    </row>
    <row r="15" spans="1:12" ht="15.95" customHeight="1">
      <c r="A15" s="86" t="str">
        <f>IF(B15="","",1)</f>
        <v/>
      </c>
      <c r="B15" s="134"/>
      <c r="C15" s="135"/>
      <c r="D15" s="136"/>
      <c r="E15" s="211" t="str">
        <f>IFERROR(LOOKUP(D15,{50,74.5,79.5,84.5,89.5,100},{"Did Not Meet Expectation","Fairly Satisfactory","Satisfactory","Very Satisfactory","Outstanding"})," ")</f>
        <v/>
      </c>
      <c r="F15" s="212"/>
      <c r="G15" s="212"/>
      <c r="H15" s="212"/>
      <c r="I15" s="213"/>
      <c r="J15" s="137"/>
      <c r="K15" s="137"/>
      <c r="L15" s="137"/>
    </row>
    <row r="16" spans="1:12" ht="15.95" customHeight="1">
      <c r="A16" s="84" t="str">
        <f>IF(B16="","",A15+1)</f>
        <v/>
      </c>
      <c r="B16" s="134"/>
      <c r="C16" s="135"/>
      <c r="D16" s="136"/>
      <c r="E16" s="173" t="str">
        <f>IFERROR(LOOKUP(D16,{50,74.5,79.5,84.5,89.5,100},{"Did Not Meet Expectation","Fairly Satisfactory","Satisfactory","Very Satisfactory","Outstanding"})," ")</f>
        <v/>
      </c>
      <c r="F16" s="174"/>
      <c r="G16" s="174"/>
      <c r="H16" s="174"/>
      <c r="I16" s="175"/>
      <c r="J16" s="137"/>
      <c r="K16" s="137"/>
      <c r="L16" s="137"/>
    </row>
    <row r="17" spans="1:12" ht="15.95" customHeight="1">
      <c r="A17" s="84" t="str">
        <f t="shared" ref="A17:A64" si="1">IF(B17="","",A16+1)</f>
        <v/>
      </c>
      <c r="B17" s="134"/>
      <c r="C17" s="135"/>
      <c r="D17" s="136"/>
      <c r="E17" s="173" t="str">
        <f>IFERROR(LOOKUP(D17,{50,74.5,79.5,84.5,89.5,100},{"Did Not Meet Expectation","Fairly Satisfactory","Satisfactory","Very Satisfactory","Outstanding"})," ")</f>
        <v/>
      </c>
      <c r="F17" s="174"/>
      <c r="G17" s="174"/>
      <c r="H17" s="174"/>
      <c r="I17" s="175"/>
      <c r="J17" s="137"/>
      <c r="K17" s="137"/>
      <c r="L17" s="137"/>
    </row>
    <row r="18" spans="1:12" ht="15.95" customHeight="1">
      <c r="A18" s="84" t="str">
        <f t="shared" si="1"/>
        <v/>
      </c>
      <c r="B18" s="134"/>
      <c r="C18" s="135"/>
      <c r="D18" s="136"/>
      <c r="E18" s="173" t="str">
        <f>IFERROR(LOOKUP(D18,{50,74.5,79.5,84.5,89.5,100},{"Did Not Meet Expectation","Fairly Satisfactory","Satisfactory","Very Satisfactory","Outstanding"})," ")</f>
        <v/>
      </c>
      <c r="F18" s="174"/>
      <c r="G18" s="174"/>
      <c r="H18" s="174"/>
      <c r="I18" s="175"/>
      <c r="J18" s="137"/>
      <c r="K18" s="137"/>
      <c r="L18" s="137"/>
    </row>
    <row r="19" spans="1:12" ht="17.25" customHeight="1">
      <c r="A19" s="84" t="str">
        <f t="shared" si="1"/>
        <v/>
      </c>
      <c r="B19" s="134"/>
      <c r="C19" s="135"/>
      <c r="D19" s="136"/>
      <c r="E19" s="173" t="str">
        <f>IFERROR(LOOKUP(D19,{50,74.5,79.5,84.5,89.5,100},{"Did Not Meet Expectation","Fairly Satisfactory","Satisfactory","Very Satisfactory","Outstanding"})," ")</f>
        <v/>
      </c>
      <c r="F19" s="174"/>
      <c r="G19" s="174"/>
      <c r="H19" s="174"/>
      <c r="I19" s="175"/>
      <c r="J19" s="137"/>
      <c r="K19" s="137"/>
      <c r="L19" s="137"/>
    </row>
    <row r="20" spans="1:12" ht="15.95" customHeight="1">
      <c r="A20" s="84" t="str">
        <f t="shared" si="1"/>
        <v/>
      </c>
      <c r="B20" s="134"/>
      <c r="C20" s="135"/>
      <c r="D20" s="136"/>
      <c r="E20" s="173" t="str">
        <f>IFERROR(LOOKUP(D20,{50,74.5,79.5,84.5,89.5,100},{"Did Not Meet Expectation","Fairly Satisfactory","Satisfactory","Very Satisfactory","Outstanding"})," ")</f>
        <v/>
      </c>
      <c r="F20" s="174"/>
      <c r="G20" s="174"/>
      <c r="H20" s="174"/>
      <c r="I20" s="175"/>
      <c r="J20" s="137"/>
      <c r="K20" s="137"/>
      <c r="L20" s="137"/>
    </row>
    <row r="21" spans="1:12" ht="15.95" customHeight="1">
      <c r="A21" s="84" t="str">
        <f t="shared" si="1"/>
        <v/>
      </c>
      <c r="B21" s="138"/>
      <c r="C21" s="135"/>
      <c r="D21" s="136"/>
      <c r="E21" s="173" t="str">
        <f>IFERROR(LOOKUP(D21,{50,74.5,79.5,84.5,89.5,100},{"Did Not Meet Expectation","Fairly Satisfactory","Satisfactory","Very Satisfactory","Outstanding"})," ")</f>
        <v/>
      </c>
      <c r="F21" s="174"/>
      <c r="G21" s="174"/>
      <c r="H21" s="174"/>
      <c r="I21" s="175"/>
      <c r="J21" s="137"/>
      <c r="K21" s="137"/>
      <c r="L21" s="137"/>
    </row>
    <row r="22" spans="1:12" ht="15.95" customHeight="1">
      <c r="A22" s="84" t="str">
        <f t="shared" si="1"/>
        <v/>
      </c>
      <c r="B22" s="138"/>
      <c r="C22" s="135"/>
      <c r="D22" s="136"/>
      <c r="E22" s="173" t="str">
        <f>IFERROR(LOOKUP(D22,{50,74.5,79.5,84.5,89.5,100},{"Did Not Meet Expectation","Fairly Satisfactory","Satisfactory","Very Satisfactory","Outstanding"})," ")</f>
        <v/>
      </c>
      <c r="F22" s="174"/>
      <c r="G22" s="174"/>
      <c r="H22" s="174"/>
      <c r="I22" s="175"/>
      <c r="J22" s="137"/>
      <c r="K22" s="137"/>
      <c r="L22" s="137"/>
    </row>
    <row r="23" spans="1:12" ht="15.95" customHeight="1">
      <c r="A23" s="84" t="str">
        <f t="shared" si="1"/>
        <v/>
      </c>
      <c r="B23" s="138"/>
      <c r="C23" s="135"/>
      <c r="D23" s="136"/>
      <c r="E23" s="173" t="str">
        <f>IFERROR(LOOKUP(D23,{50,74.5,79.5,84.5,89.5,100},{"Did Not Meet Expectation","Fairly Satisfactory","Satisfactory","Very Satisfactory","Outstanding"})," ")</f>
        <v/>
      </c>
      <c r="F23" s="174"/>
      <c r="G23" s="174"/>
      <c r="H23" s="174"/>
      <c r="I23" s="175"/>
      <c r="J23" s="137"/>
      <c r="K23" s="137"/>
      <c r="L23" s="137"/>
    </row>
    <row r="24" spans="1:12" ht="15.95" customHeight="1">
      <c r="A24" s="84" t="str">
        <f t="shared" si="1"/>
        <v/>
      </c>
      <c r="B24" s="138"/>
      <c r="C24" s="135"/>
      <c r="D24" s="136"/>
      <c r="E24" s="173" t="str">
        <f>IFERROR(LOOKUP(D24,{50,74.5,79.5,84.5,89.5,100},{"Did Not Meet Expectation","Fairly Satisfactory","Satisfactory","Very Satisfactory","Outstanding"})," ")</f>
        <v/>
      </c>
      <c r="F24" s="174"/>
      <c r="G24" s="174"/>
      <c r="H24" s="174"/>
      <c r="I24" s="175"/>
      <c r="J24" s="137"/>
      <c r="K24" s="137"/>
      <c r="L24" s="137"/>
    </row>
    <row r="25" spans="1:12" ht="15.75" customHeight="1">
      <c r="A25" s="84" t="str">
        <f t="shared" si="1"/>
        <v/>
      </c>
      <c r="B25" s="138"/>
      <c r="C25" s="135"/>
      <c r="D25" s="136"/>
      <c r="E25" s="173" t="str">
        <f>IFERROR(LOOKUP(D25,{50,74.5,79.5,84.5,89.5,100},{"Did Not Meet Expectation","Fairly Satisfactory","Satisfactory","Very Satisfactory","Outstanding"})," ")</f>
        <v/>
      </c>
      <c r="F25" s="174"/>
      <c r="G25" s="174"/>
      <c r="H25" s="174"/>
      <c r="I25" s="175"/>
      <c r="J25" s="139"/>
      <c r="K25" s="139"/>
      <c r="L25" s="139"/>
    </row>
    <row r="26" spans="1:12" ht="15.95" customHeight="1">
      <c r="A26" s="84" t="str">
        <f t="shared" si="1"/>
        <v/>
      </c>
      <c r="B26" s="138"/>
      <c r="C26" s="135"/>
      <c r="D26" s="136"/>
      <c r="E26" s="173" t="str">
        <f>IFERROR(LOOKUP(D26,{50,74.5,79.5,84.5,89.5,100},{"Did Not Meet Expectation","Fairly Satisfactory","Satisfactory","Very Satisfactory","Outstanding"})," ")</f>
        <v/>
      </c>
      <c r="F26" s="174"/>
      <c r="G26" s="174"/>
      <c r="H26" s="174"/>
      <c r="I26" s="175"/>
      <c r="J26" s="140"/>
      <c r="K26" s="140"/>
      <c r="L26" s="140"/>
    </row>
    <row r="27" spans="1:12" ht="15.95" customHeight="1">
      <c r="A27" s="84" t="str">
        <f t="shared" si="1"/>
        <v/>
      </c>
      <c r="B27" s="138"/>
      <c r="C27" s="135"/>
      <c r="D27" s="136"/>
      <c r="E27" s="173" t="str">
        <f>IFERROR(LOOKUP(D27,{50,74.5,79.5,84.5,89.5,100},{"Did Not Meet Expectation","Fairly Satisfactory","Satisfactory","Very Satisfactory","Outstanding"})," ")</f>
        <v/>
      </c>
      <c r="F27" s="174"/>
      <c r="G27" s="174"/>
      <c r="H27" s="174"/>
      <c r="I27" s="175"/>
      <c r="J27" s="140"/>
      <c r="K27" s="140"/>
      <c r="L27" s="140"/>
    </row>
    <row r="28" spans="1:12" ht="15.95" customHeight="1">
      <c r="A28" s="84" t="str">
        <f t="shared" si="1"/>
        <v/>
      </c>
      <c r="B28" s="138"/>
      <c r="C28" s="135"/>
      <c r="D28" s="136"/>
      <c r="E28" s="173" t="str">
        <f>IFERROR(LOOKUP(D28,{50,74.5,79.5,84.5,89.5,100},{"Did Not Meet Expectation","Fairly Satisfactory","Satisfactory","Very Satisfactory","Outstanding"})," ")</f>
        <v/>
      </c>
      <c r="F28" s="174"/>
      <c r="G28" s="174"/>
      <c r="H28" s="174"/>
      <c r="I28" s="175"/>
      <c r="J28" s="140"/>
      <c r="K28" s="140"/>
      <c r="L28" s="140"/>
    </row>
    <row r="29" spans="1:12" ht="15.95" customHeight="1">
      <c r="A29" s="84" t="str">
        <f t="shared" si="1"/>
        <v/>
      </c>
      <c r="B29" s="138"/>
      <c r="C29" s="135"/>
      <c r="D29" s="136"/>
      <c r="E29" s="173" t="str">
        <f>IFERROR(LOOKUP(D29,{50,74.5,79.5,84.5,89.5,100},{"Did Not Meet Expectation","Fairly Satisfactory","Satisfactory","Very Satisfactory","Outstanding"})," ")</f>
        <v/>
      </c>
      <c r="F29" s="174"/>
      <c r="G29" s="174"/>
      <c r="H29" s="174"/>
      <c r="I29" s="175"/>
      <c r="J29" s="139"/>
      <c r="K29" s="139"/>
      <c r="L29" s="139"/>
    </row>
    <row r="30" spans="1:12" ht="15.95" customHeight="1">
      <c r="A30" s="84" t="str">
        <f t="shared" si="1"/>
        <v/>
      </c>
      <c r="B30" s="138"/>
      <c r="C30" s="135"/>
      <c r="D30" s="136"/>
      <c r="E30" s="173" t="str">
        <f>IFERROR(LOOKUP(D30,{50,74.5,79.5,84.5,89.5,100},{"Did Not Meet Expectation","Fairly Satisfactory","Satisfactory","Very Satisfactory","Outstanding"})," ")</f>
        <v/>
      </c>
      <c r="F30" s="174"/>
      <c r="G30" s="174"/>
      <c r="H30" s="174"/>
      <c r="I30" s="175"/>
      <c r="J30" s="139"/>
      <c r="K30" s="139"/>
      <c r="L30" s="139"/>
    </row>
    <row r="31" spans="1:12" ht="15.95" customHeight="1">
      <c r="A31" s="84" t="str">
        <f t="shared" si="1"/>
        <v/>
      </c>
      <c r="B31" s="138"/>
      <c r="C31" s="135"/>
      <c r="D31" s="136"/>
      <c r="E31" s="173" t="str">
        <f>IFERROR(LOOKUP(D31,{50,74.5,79.5,84.5,89.5,100},{"Did Not Meet Expectation","Fairly Satisfactory","Satisfactory","Very Satisfactory","Outstanding"})," ")</f>
        <v/>
      </c>
      <c r="F31" s="174"/>
      <c r="G31" s="174"/>
      <c r="H31" s="174"/>
      <c r="I31" s="175"/>
      <c r="J31" s="139"/>
      <c r="K31" s="139"/>
      <c r="L31" s="139"/>
    </row>
    <row r="32" spans="1:12" ht="15.95" customHeight="1">
      <c r="A32" s="84" t="str">
        <f t="shared" si="1"/>
        <v/>
      </c>
      <c r="B32" s="138"/>
      <c r="C32" s="135"/>
      <c r="D32" s="136"/>
      <c r="E32" s="173" t="str">
        <f>IFERROR(LOOKUP(D32,{50,74.5,79.5,84.5,89.5,100},{"Did Not Meet Expectation","Fairly Satisfactory","Satisfactory","Very Satisfactory","Outstanding"})," ")</f>
        <v/>
      </c>
      <c r="F32" s="174"/>
      <c r="G32" s="174"/>
      <c r="H32" s="174"/>
      <c r="I32" s="175"/>
      <c r="J32" s="139"/>
      <c r="K32" s="139"/>
      <c r="L32" s="139"/>
    </row>
    <row r="33" spans="1:12" ht="15.95" customHeight="1">
      <c r="A33" s="84" t="str">
        <f t="shared" si="1"/>
        <v/>
      </c>
      <c r="B33" s="138"/>
      <c r="C33" s="135"/>
      <c r="D33" s="136"/>
      <c r="E33" s="173" t="str">
        <f>IFERROR(LOOKUP(D33,{50,74.5,79.5,84.5,89.5,100},{"Did Not Meet Expectation","Fairly Satisfactory","Satisfactory","Very Satisfactory","Outstanding"})," ")</f>
        <v/>
      </c>
      <c r="F33" s="174"/>
      <c r="G33" s="174"/>
      <c r="H33" s="174"/>
      <c r="I33" s="175"/>
      <c r="J33" s="139"/>
      <c r="K33" s="139"/>
      <c r="L33" s="139"/>
    </row>
    <row r="34" spans="1:12" ht="15.95" customHeight="1">
      <c r="A34" s="84" t="str">
        <f t="shared" si="1"/>
        <v/>
      </c>
      <c r="B34" s="138"/>
      <c r="C34" s="135"/>
      <c r="D34" s="136"/>
      <c r="E34" s="173" t="str">
        <f>IFERROR(LOOKUP(D34,{50,74.5,79.5,84.5,89.5,100},{"Did Not Meet Expectation","Fairly Satisfactory","Satisfactory","Very Satisfactory","Outstanding"})," ")</f>
        <v/>
      </c>
      <c r="F34" s="174"/>
      <c r="G34" s="174"/>
      <c r="H34" s="174"/>
      <c r="I34" s="175"/>
      <c r="J34" s="139"/>
      <c r="K34" s="139"/>
      <c r="L34" s="139"/>
    </row>
    <row r="35" spans="1:12" ht="15.95" customHeight="1">
      <c r="A35" s="84" t="str">
        <f t="shared" si="1"/>
        <v/>
      </c>
      <c r="B35" s="138"/>
      <c r="C35" s="135"/>
      <c r="D35" s="136"/>
      <c r="E35" s="173" t="str">
        <f>IFERROR(LOOKUP(D35,{50,74.5,79.5,84.5,89.5,100},{"Did Not Meet Expectation","Fairly Satisfactory","Satisfactory","Very Satisfactory","Outstanding"})," ")</f>
        <v/>
      </c>
      <c r="F35" s="174"/>
      <c r="G35" s="174"/>
      <c r="H35" s="174"/>
      <c r="I35" s="175"/>
      <c r="J35" s="139"/>
      <c r="K35" s="139"/>
      <c r="L35" s="139"/>
    </row>
    <row r="36" spans="1:12" ht="15.95" customHeight="1">
      <c r="A36" s="84" t="str">
        <f t="shared" si="1"/>
        <v/>
      </c>
      <c r="B36" s="138"/>
      <c r="C36" s="135"/>
      <c r="D36" s="136"/>
      <c r="E36" s="173" t="str">
        <f>IFERROR(LOOKUP(D36,{50,74.5,79.5,84.5,89.5,100},{"Did Not Meet Expectation","Fairly Satisfactory","Satisfactory","Very Satisfactory","Outstanding"})," ")</f>
        <v/>
      </c>
      <c r="F36" s="174"/>
      <c r="G36" s="174"/>
      <c r="H36" s="174"/>
      <c r="I36" s="175"/>
    </row>
    <row r="37" spans="1:12" ht="15.95" customHeight="1">
      <c r="A37" s="84" t="str">
        <f t="shared" si="1"/>
        <v/>
      </c>
      <c r="B37" s="138"/>
      <c r="C37" s="135"/>
      <c r="D37" s="136"/>
      <c r="E37" s="173" t="str">
        <f>IFERROR(LOOKUP(D37,{50,74.5,79.5,84.5,89.5,100},{"Did Not Meet Expectation","Fairly Satisfactory","Satisfactory","Very Satisfactory","Outstanding"})," ")</f>
        <v/>
      </c>
      <c r="F37" s="174"/>
      <c r="G37" s="174"/>
      <c r="H37" s="174"/>
      <c r="I37" s="175"/>
    </row>
    <row r="38" spans="1:12" ht="15.95" customHeight="1">
      <c r="A38" s="84" t="str">
        <f t="shared" si="1"/>
        <v/>
      </c>
      <c r="B38" s="138"/>
      <c r="C38" s="135"/>
      <c r="D38" s="136"/>
      <c r="E38" s="173" t="str">
        <f>IFERROR(LOOKUP(D38,{50,74.5,79.5,84.5,89.5,100},{"Did Not Meet Expectation","Fairly Satisfactory","Satisfactory","Very Satisfactory","Outstanding"})," ")</f>
        <v/>
      </c>
      <c r="F38" s="174"/>
      <c r="G38" s="174"/>
      <c r="H38" s="174"/>
      <c r="I38" s="175"/>
    </row>
    <row r="39" spans="1:12" ht="15.95" customHeight="1">
      <c r="A39" s="84" t="str">
        <f t="shared" si="1"/>
        <v/>
      </c>
      <c r="B39" s="138"/>
      <c r="C39" s="135"/>
      <c r="D39" s="136"/>
      <c r="E39" s="173" t="str">
        <f>IFERROR(LOOKUP(D39,{50,74.5,79.5,84.5,89.5,100},{"Did Not Meet Expectation","Fairly Satisfactory","Satisfactory","Very Satisfactory","Outstanding"})," ")</f>
        <v/>
      </c>
      <c r="F39" s="174"/>
      <c r="G39" s="174"/>
      <c r="H39" s="174"/>
      <c r="I39" s="175"/>
    </row>
    <row r="40" spans="1:12" ht="15.95" customHeight="1">
      <c r="A40" s="84" t="str">
        <f t="shared" si="1"/>
        <v/>
      </c>
      <c r="B40" s="138"/>
      <c r="C40" s="135"/>
      <c r="D40" s="136"/>
      <c r="E40" s="173" t="str">
        <f>IFERROR(LOOKUP(D40,{50,74.5,79.5,84.5,89.5,100},{"Did Not Meet Expectation","Fairly Satisfactory","Satisfactory","Very Satisfactory","Outstanding"})," ")</f>
        <v/>
      </c>
      <c r="F40" s="174"/>
      <c r="G40" s="174"/>
      <c r="H40" s="174"/>
      <c r="I40" s="175"/>
    </row>
    <row r="41" spans="1:12" ht="15.95" customHeight="1">
      <c r="A41" s="84" t="str">
        <f t="shared" si="1"/>
        <v/>
      </c>
      <c r="B41" s="138"/>
      <c r="C41" s="135"/>
      <c r="D41" s="136"/>
      <c r="E41" s="173" t="str">
        <f>IFERROR(LOOKUP(D41,{50,74.5,79.5,84.5,89.5,100},{"Did Not Meet Expectation","Fairly Satisfactory","Satisfactory","Very Satisfactory","Outstanding"})," ")</f>
        <v/>
      </c>
      <c r="F41" s="174"/>
      <c r="G41" s="174"/>
      <c r="H41" s="174"/>
      <c r="I41" s="175"/>
    </row>
    <row r="42" spans="1:12" ht="15.95" customHeight="1">
      <c r="A42" s="84" t="str">
        <f t="shared" si="1"/>
        <v/>
      </c>
      <c r="B42" s="138"/>
      <c r="C42" s="135"/>
      <c r="D42" s="136"/>
      <c r="E42" s="173" t="str">
        <f>IFERROR(LOOKUP(D42,{50,74.5,79.5,84.5,89.5,100},{"Did Not Meet Expectation","Fairly Satisfactory","Satisfactory","Very Satisfactory","Outstanding"})," ")</f>
        <v/>
      </c>
      <c r="F42" s="174"/>
      <c r="G42" s="174"/>
      <c r="H42" s="174"/>
      <c r="I42" s="175"/>
    </row>
    <row r="43" spans="1:12" ht="15.95" customHeight="1">
      <c r="A43" s="84" t="str">
        <f t="shared" si="1"/>
        <v/>
      </c>
      <c r="B43" s="138"/>
      <c r="C43" s="135"/>
      <c r="D43" s="136"/>
      <c r="E43" s="173" t="str">
        <f>IFERROR(LOOKUP(D43,{50,74.5,79.5,84.5,89.5,100},{"Did Not Meet Expectation","Fairly Satisfactory","Satisfactory","Very Satisfactory","Outstanding"})," ")</f>
        <v/>
      </c>
      <c r="F43" s="174"/>
      <c r="G43" s="174"/>
      <c r="H43" s="174"/>
      <c r="I43" s="175"/>
    </row>
    <row r="44" spans="1:12" ht="15.95" customHeight="1">
      <c r="A44" s="84" t="str">
        <f t="shared" si="1"/>
        <v/>
      </c>
      <c r="B44" s="138"/>
      <c r="C44" s="135"/>
      <c r="D44" s="136"/>
      <c r="E44" s="173" t="str">
        <f>IFERROR(LOOKUP(D44,{50,74.5,79.5,84.5,89.5,100},{"Did Not Meet Expectation","Fairly Satisfactory","Satisfactory","Very Satisfactory","Outstanding"})," ")</f>
        <v/>
      </c>
      <c r="F44" s="174"/>
      <c r="G44" s="174"/>
      <c r="H44" s="174"/>
      <c r="I44" s="175"/>
    </row>
    <row r="45" spans="1:12" ht="15.95" customHeight="1">
      <c r="A45" s="84" t="str">
        <f t="shared" si="1"/>
        <v/>
      </c>
      <c r="B45" s="138"/>
      <c r="C45" s="135"/>
      <c r="D45" s="136"/>
      <c r="E45" s="173" t="str">
        <f>IFERROR(LOOKUP(D45,{50,74.5,79.5,84.5,89.5,100},{"Did Not Meet Expectation","Fairly Satisfactory","Satisfactory","Very Satisfactory","Outstanding"})," ")</f>
        <v/>
      </c>
      <c r="F45" s="174"/>
      <c r="G45" s="174"/>
      <c r="H45" s="174"/>
      <c r="I45" s="175"/>
    </row>
    <row r="46" spans="1:12" ht="15.95" customHeight="1">
      <c r="A46" s="84" t="str">
        <f t="shared" si="1"/>
        <v/>
      </c>
      <c r="B46" s="138"/>
      <c r="C46" s="135"/>
      <c r="D46" s="136"/>
      <c r="E46" s="173" t="str">
        <f>IFERROR(LOOKUP(D46,{50,74.5,79.5,84.5,89.5,100},{"Did Not Meet Expectation","Fairly Satisfactory","Satisfactory","Very Satisfactory","Outstanding"})," ")</f>
        <v/>
      </c>
      <c r="F46" s="174"/>
      <c r="G46" s="174"/>
      <c r="H46" s="174"/>
      <c r="I46" s="175"/>
    </row>
    <row r="47" spans="1:12" ht="15.95" customHeight="1">
      <c r="A47" s="84" t="str">
        <f t="shared" si="1"/>
        <v/>
      </c>
      <c r="B47" s="138"/>
      <c r="C47" s="135"/>
      <c r="D47" s="136"/>
      <c r="E47" s="173" t="str">
        <f>IFERROR(LOOKUP(D47,{50,74.5,79.5,84.5,89.5,100},{"Did Not Meet Expectation","Fairly Satisfactory","Satisfactory","Very Satisfactory","Outstanding"})," ")</f>
        <v/>
      </c>
      <c r="F47" s="174"/>
      <c r="G47" s="174"/>
      <c r="H47" s="174"/>
      <c r="I47" s="175"/>
    </row>
    <row r="48" spans="1:12" ht="15.95" customHeight="1">
      <c r="A48" s="84" t="str">
        <f t="shared" si="1"/>
        <v/>
      </c>
      <c r="B48" s="138"/>
      <c r="C48" s="135"/>
      <c r="D48" s="136"/>
      <c r="E48" s="173" t="str">
        <f>IFERROR(LOOKUP(D48,{50,74.5,79.5,84.5,89.5,100},{"Did Not Meet Expectation","Fairly Satisfactory","Satisfactory","Very Satisfactory","Outstanding"})," ")</f>
        <v/>
      </c>
      <c r="F48" s="174"/>
      <c r="G48" s="174"/>
      <c r="H48" s="174"/>
      <c r="I48" s="175"/>
    </row>
    <row r="49" spans="1:9" ht="15.95" customHeight="1">
      <c r="A49" s="84" t="str">
        <f t="shared" si="1"/>
        <v/>
      </c>
      <c r="B49" s="138"/>
      <c r="C49" s="135"/>
      <c r="D49" s="136"/>
      <c r="E49" s="173" t="str">
        <f>IFERROR(LOOKUP(D49,{50,74.5,79.5,84.5,89.5,100},{"Did Not Meet Expectation","Fairly Satisfactory","Satisfactory","Very Satisfactory","Outstanding"})," ")</f>
        <v/>
      </c>
      <c r="F49" s="174"/>
      <c r="G49" s="174"/>
      <c r="H49" s="174"/>
      <c r="I49" s="175"/>
    </row>
    <row r="50" spans="1:9" ht="15.95" customHeight="1">
      <c r="A50" s="84" t="str">
        <f t="shared" si="1"/>
        <v/>
      </c>
      <c r="B50" s="138"/>
      <c r="C50" s="135"/>
      <c r="D50" s="136"/>
      <c r="E50" s="173" t="str">
        <f>IFERROR(LOOKUP(D50,{50,74.5,79.5,84.5,89.5,100},{"Did Not Meet Expectation","Fairly Satisfactory","Satisfactory","Very Satisfactory","Outstanding"})," ")</f>
        <v/>
      </c>
      <c r="F50" s="174"/>
      <c r="G50" s="174"/>
      <c r="H50" s="174"/>
      <c r="I50" s="175"/>
    </row>
    <row r="51" spans="1:9" ht="15.95" customHeight="1">
      <c r="A51" s="84" t="str">
        <f t="shared" si="1"/>
        <v/>
      </c>
      <c r="B51" s="138"/>
      <c r="C51" s="135"/>
      <c r="D51" s="136"/>
      <c r="E51" s="173" t="str">
        <f>IFERROR(LOOKUP(D51,{50,74.5,79.5,84.5,89.5,100},{"Did Not Meet Expectation","Fairly Satisfactory","Satisfactory","Very Satisfactory","Outstanding"})," ")</f>
        <v/>
      </c>
      <c r="F51" s="174"/>
      <c r="G51" s="174"/>
      <c r="H51" s="174"/>
      <c r="I51" s="175"/>
    </row>
    <row r="52" spans="1:9" ht="15.95" customHeight="1">
      <c r="A52" s="84" t="str">
        <f t="shared" si="1"/>
        <v/>
      </c>
      <c r="B52" s="138"/>
      <c r="C52" s="135"/>
      <c r="D52" s="136"/>
      <c r="E52" s="173" t="str">
        <f>IFERROR(LOOKUP(D52,{50,74.5,79.5,84.5,89.5,100},{"Did Not Meet Expectation","Fairly Satisfactory","Satisfactory","Very Satisfactory","Outstanding"})," ")</f>
        <v/>
      </c>
      <c r="F52" s="174"/>
      <c r="G52" s="174"/>
      <c r="H52" s="174"/>
      <c r="I52" s="175"/>
    </row>
    <row r="53" spans="1:9" ht="15.95" customHeight="1">
      <c r="A53" s="84" t="str">
        <f t="shared" si="1"/>
        <v/>
      </c>
      <c r="B53" s="138"/>
      <c r="C53" s="135"/>
      <c r="D53" s="136"/>
      <c r="E53" s="173" t="str">
        <f>IFERROR(LOOKUP(D53,{50,74.5,79.5,84.5,89.5,100},{"Did Not Meet Expectation","Fairly Satisfactory","Satisfactory","Very Satisfactory","Outstanding"})," ")</f>
        <v/>
      </c>
      <c r="F53" s="174"/>
      <c r="G53" s="174"/>
      <c r="H53" s="174"/>
      <c r="I53" s="175"/>
    </row>
    <row r="54" spans="1:9" ht="15.95" customHeight="1">
      <c r="A54" s="84" t="str">
        <f t="shared" si="1"/>
        <v/>
      </c>
      <c r="B54" s="138"/>
      <c r="C54" s="135"/>
      <c r="D54" s="136"/>
      <c r="E54" s="173" t="str">
        <f>IFERROR(LOOKUP(D54,{50,74.5,79.5,84.5,89.5,100},{"Did Not Meet Expectation","Fairly Satisfactory","Satisfactory","Very Satisfactory","Outstanding"})," ")</f>
        <v/>
      </c>
      <c r="F54" s="174"/>
      <c r="G54" s="174"/>
      <c r="H54" s="174"/>
      <c r="I54" s="175"/>
    </row>
    <row r="55" spans="1:9" ht="15.95" customHeight="1">
      <c r="A55" s="84" t="str">
        <f t="shared" si="1"/>
        <v/>
      </c>
      <c r="B55" s="138"/>
      <c r="C55" s="135"/>
      <c r="D55" s="136"/>
      <c r="E55" s="173" t="str">
        <f>IFERROR(LOOKUP(D55,{50,74.5,79.5,84.5,89.5,100},{"Did Not Meet Expectation","Fairly Satisfactory","Satisfactory","Very Satisfactory","Outstanding"})," ")</f>
        <v/>
      </c>
      <c r="F55" s="174"/>
      <c r="G55" s="174"/>
      <c r="H55" s="174"/>
      <c r="I55" s="175"/>
    </row>
    <row r="56" spans="1:9" ht="15.95" customHeight="1">
      <c r="A56" s="84" t="str">
        <f t="shared" si="1"/>
        <v/>
      </c>
      <c r="B56" s="138"/>
      <c r="C56" s="135"/>
      <c r="D56" s="136"/>
      <c r="E56" s="173" t="str">
        <f>IFERROR(LOOKUP(D56,{50,74.5,79.5,84.5,89.5,100},{"Did Not Meet Expectation","Fairly Satisfactory","Satisfactory","Very Satisfactory","Outstanding"})," ")</f>
        <v/>
      </c>
      <c r="F56" s="174"/>
      <c r="G56" s="174"/>
      <c r="H56" s="174"/>
      <c r="I56" s="175"/>
    </row>
    <row r="57" spans="1:9" ht="15.95" customHeight="1">
      <c r="A57" s="84" t="str">
        <f t="shared" si="1"/>
        <v/>
      </c>
      <c r="B57" s="138"/>
      <c r="C57" s="135"/>
      <c r="D57" s="136"/>
      <c r="E57" s="173" t="str">
        <f>IFERROR(LOOKUP(D57,{50,74.5,79.5,84.5,89.5,100},{"Did Not Meet Expectation","Fairly Satisfactory","Satisfactory","Very Satisfactory","Outstanding"})," ")</f>
        <v/>
      </c>
      <c r="F57" s="174"/>
      <c r="G57" s="174"/>
      <c r="H57" s="174"/>
      <c r="I57" s="175"/>
    </row>
    <row r="58" spans="1:9" ht="15.95" customHeight="1">
      <c r="A58" s="84" t="str">
        <f t="shared" si="1"/>
        <v/>
      </c>
      <c r="B58" s="138"/>
      <c r="C58" s="135"/>
      <c r="D58" s="136"/>
      <c r="E58" s="173" t="str">
        <f>IFERROR(LOOKUP(D58,{50,74.5,79.5,84.5,89.5,100},{"Did Not Meet Expectation","Fairly Satisfactory","Satisfactory","Very Satisfactory","Outstanding"})," ")</f>
        <v/>
      </c>
      <c r="F58" s="174"/>
      <c r="G58" s="174"/>
      <c r="H58" s="174"/>
      <c r="I58" s="175"/>
    </row>
    <row r="59" spans="1:9" ht="15.95" customHeight="1">
      <c r="A59" s="84" t="str">
        <f t="shared" si="1"/>
        <v/>
      </c>
      <c r="B59" s="138"/>
      <c r="C59" s="135"/>
      <c r="D59" s="136"/>
      <c r="E59" s="173" t="str">
        <f>IFERROR(LOOKUP(D59,{50,74.5,79.5,84.5,89.5,100},{"Did Not Meet Expectation","Fairly Satisfactory","Satisfactory","Very Satisfactory","Outstanding"})," ")</f>
        <v/>
      </c>
      <c r="F59" s="174"/>
      <c r="G59" s="174"/>
      <c r="H59" s="174"/>
      <c r="I59" s="175"/>
    </row>
    <row r="60" spans="1:9" ht="15.95" customHeight="1">
      <c r="A60" s="84" t="str">
        <f t="shared" si="1"/>
        <v/>
      </c>
      <c r="B60" s="138"/>
      <c r="C60" s="135"/>
      <c r="D60" s="136"/>
      <c r="E60" s="173" t="str">
        <f>IFERROR(LOOKUP(D60,{50,74.5,79.5,84.5,89.5,100},{"Did Not Meet Expectation","Fairly Satisfactory","Satisfactory","Very Satisfactory","Outstanding"})," ")</f>
        <v/>
      </c>
      <c r="F60" s="174"/>
      <c r="G60" s="174"/>
      <c r="H60" s="174"/>
      <c r="I60" s="175"/>
    </row>
    <row r="61" spans="1:9" ht="15.95" customHeight="1">
      <c r="A61" s="84" t="str">
        <f t="shared" si="1"/>
        <v/>
      </c>
      <c r="B61" s="138"/>
      <c r="C61" s="135"/>
      <c r="D61" s="136"/>
      <c r="E61" s="173" t="str">
        <f>IFERROR(LOOKUP(D61,{50,74.5,79.5,84.5,89.5,100},{"Did Not Meet Expectation","Fairly Satisfactory","Satisfactory","Very Satisfactory","Outstanding"})," ")</f>
        <v/>
      </c>
      <c r="F61" s="174"/>
      <c r="G61" s="174"/>
      <c r="H61" s="174"/>
      <c r="I61" s="175"/>
    </row>
    <row r="62" spans="1:9" ht="15.95" customHeight="1">
      <c r="A62" s="84" t="str">
        <f t="shared" si="1"/>
        <v/>
      </c>
      <c r="B62" s="138"/>
      <c r="C62" s="135"/>
      <c r="D62" s="136"/>
      <c r="E62" s="173" t="str">
        <f>IFERROR(LOOKUP(D62,{50,74.5,79.5,84.5,89.5,100},{"Did Not Meet Expectation","Fairly Satisfactory","Satisfactory","Very Satisfactory","Outstanding"})," ")</f>
        <v/>
      </c>
      <c r="F62" s="174"/>
      <c r="G62" s="174"/>
      <c r="H62" s="174"/>
      <c r="I62" s="175"/>
    </row>
    <row r="63" spans="1:9" ht="15.95" customHeight="1">
      <c r="A63" s="84" t="str">
        <f t="shared" si="1"/>
        <v/>
      </c>
      <c r="B63" s="138"/>
      <c r="C63" s="135"/>
      <c r="D63" s="136"/>
      <c r="E63" s="173" t="str">
        <f>IFERROR(LOOKUP(D63,{50,74.5,79.5,84.5,89.5,100},{"Did Not Meet Expectation","Fairly Satisfactory","Satisfactory","Very Satisfactory","Outstanding"})," ")</f>
        <v/>
      </c>
      <c r="F63" s="174"/>
      <c r="G63" s="174"/>
      <c r="H63" s="174"/>
      <c r="I63" s="175"/>
    </row>
    <row r="64" spans="1:9" ht="15.95" customHeight="1" thickBot="1">
      <c r="A64" s="85" t="str">
        <f t="shared" si="1"/>
        <v/>
      </c>
      <c r="B64" s="138"/>
      <c r="C64" s="135"/>
      <c r="D64" s="141"/>
      <c r="E64" s="195" t="str">
        <f>IFERROR(LOOKUP(D64,{50,74.5,79.5,84.5,89.5,100},{"Did Not Meet Expectation","Fairly Satisfactory","Satisfactory","Very Satisfactory","Outstanding"})," ")</f>
        <v/>
      </c>
      <c r="F64" s="196"/>
      <c r="G64" s="196"/>
      <c r="H64" s="196"/>
      <c r="I64" s="197"/>
    </row>
    <row r="65" spans="1:9" ht="15.95" customHeight="1" thickBot="1">
      <c r="A65" s="198" t="s">
        <v>7</v>
      </c>
      <c r="B65" s="199"/>
      <c r="C65" s="200"/>
      <c r="D65" s="142"/>
      <c r="E65" s="214"/>
      <c r="F65" s="215"/>
      <c r="G65" s="215"/>
      <c r="H65" s="215"/>
      <c r="I65" s="216"/>
    </row>
    <row r="66" spans="1:9" ht="15.95" customHeight="1">
      <c r="A66" s="83" t="str">
        <f>IF(B66="","",1)</f>
        <v/>
      </c>
      <c r="B66" s="169"/>
      <c r="C66" s="170"/>
      <c r="D66" s="136"/>
      <c r="E66" s="192" t="str">
        <f>IFERROR(LOOKUP(D66,{50,74.5,79.5,84.5,89.5,100},{"Did Not Meet Expectation","Fairly Satisfactory","Satisfactory","Very Satisfactory","Outstanding"})," ")</f>
        <v/>
      </c>
      <c r="F66" s="193"/>
      <c r="G66" s="193"/>
      <c r="H66" s="193"/>
      <c r="I66" s="194"/>
    </row>
    <row r="67" spans="1:9" ht="15.95" customHeight="1">
      <c r="A67" s="84" t="str">
        <f>IF(B67="","",A66+1)</f>
        <v/>
      </c>
      <c r="B67" s="167"/>
      <c r="C67" s="168"/>
      <c r="D67" s="136"/>
      <c r="E67" s="173" t="str">
        <f>IFERROR(LOOKUP(D67,{50,74.5,79.5,84.5,89.5,100},{"Did Not Meet Expectation","Fairly Satisfactory","Satisfactory","Very Satisfactory","Outstanding"})," ")</f>
        <v/>
      </c>
      <c r="F67" s="174"/>
      <c r="G67" s="174"/>
      <c r="H67" s="174"/>
      <c r="I67" s="175"/>
    </row>
    <row r="68" spans="1:9" ht="15.95" customHeight="1">
      <c r="A68" s="84" t="str">
        <f t="shared" ref="A68:A115" si="2">IF(B68="","",A67+1)</f>
        <v/>
      </c>
      <c r="B68" s="167"/>
      <c r="C68" s="168"/>
      <c r="D68" s="136"/>
      <c r="E68" s="173" t="str">
        <f>IFERROR(LOOKUP(D68,{50,74.5,79.5,84.5,89.5,100},{"Did Not Meet Expectation","Fairly Satisfactory","Satisfactory","Very Satisfactory","Outstanding"})," ")</f>
        <v/>
      </c>
      <c r="F68" s="174"/>
      <c r="G68" s="174"/>
      <c r="H68" s="174"/>
      <c r="I68" s="175"/>
    </row>
    <row r="69" spans="1:9" ht="15.95" customHeight="1">
      <c r="A69" s="84" t="str">
        <f t="shared" si="2"/>
        <v/>
      </c>
      <c r="B69" s="167"/>
      <c r="C69" s="168"/>
      <c r="D69" s="136"/>
      <c r="E69" s="173" t="str">
        <f>IFERROR(LOOKUP(D69,{50,74.5,79.5,84.5,89.5,100},{"Did Not Meet Expectation","Fairly Satisfactory","Satisfactory","Very Satisfactory","Outstanding"})," ")</f>
        <v/>
      </c>
      <c r="F69" s="174"/>
      <c r="G69" s="174"/>
      <c r="H69" s="174"/>
      <c r="I69" s="175"/>
    </row>
    <row r="70" spans="1:9" ht="15.95" customHeight="1">
      <c r="A70" s="84" t="str">
        <f t="shared" si="2"/>
        <v/>
      </c>
      <c r="B70" s="167"/>
      <c r="C70" s="168"/>
      <c r="D70" s="136"/>
      <c r="E70" s="173" t="str">
        <f>IFERROR(LOOKUP(D70,{50,74.5,79.5,84.5,89.5,100},{"Did Not Meet Expectation","Fairly Satisfactory","Satisfactory","Very Satisfactory","Outstanding"})," ")</f>
        <v/>
      </c>
      <c r="F70" s="174"/>
      <c r="G70" s="174"/>
      <c r="H70" s="174"/>
      <c r="I70" s="175"/>
    </row>
    <row r="71" spans="1:9" ht="15.95" customHeight="1">
      <c r="A71" s="84" t="str">
        <f t="shared" si="2"/>
        <v/>
      </c>
      <c r="B71" s="167"/>
      <c r="C71" s="168"/>
      <c r="D71" s="136"/>
      <c r="E71" s="173" t="str">
        <f>IFERROR(LOOKUP(D71,{50,74.5,79.5,84.5,89.5,100},{"Did Not Meet Expectation","Fairly Satisfactory","Satisfactory","Very Satisfactory","Outstanding"})," ")</f>
        <v/>
      </c>
      <c r="F71" s="174"/>
      <c r="G71" s="174"/>
      <c r="H71" s="174"/>
      <c r="I71" s="175"/>
    </row>
    <row r="72" spans="1:9" ht="15.95" customHeight="1">
      <c r="A72" s="84" t="str">
        <f t="shared" si="2"/>
        <v/>
      </c>
      <c r="B72" s="167"/>
      <c r="C72" s="168"/>
      <c r="D72" s="136"/>
      <c r="E72" s="173" t="str">
        <f>IFERROR(LOOKUP(D72,{50,74.5,79.5,84.5,89.5,100},{"Did Not Meet Expectation","Fairly Satisfactory","Satisfactory","Very Satisfactory","Outstanding"})," ")</f>
        <v/>
      </c>
      <c r="F72" s="174"/>
      <c r="G72" s="174"/>
      <c r="H72" s="174"/>
      <c r="I72" s="175"/>
    </row>
    <row r="73" spans="1:9" ht="15.95" customHeight="1">
      <c r="A73" s="84" t="str">
        <f t="shared" si="2"/>
        <v/>
      </c>
      <c r="B73" s="167"/>
      <c r="C73" s="168"/>
      <c r="D73" s="136"/>
      <c r="E73" s="173" t="str">
        <f>IFERROR(LOOKUP(D73,{50,74.5,79.5,84.5,89.5,100},{"Did Not Meet Expectation","Fairly Satisfactory","Satisfactory","Very Satisfactory","Outstanding"})," ")</f>
        <v/>
      </c>
      <c r="F73" s="174"/>
      <c r="G73" s="174"/>
      <c r="H73" s="174"/>
      <c r="I73" s="175"/>
    </row>
    <row r="74" spans="1:9" ht="15.95" customHeight="1">
      <c r="A74" s="84" t="str">
        <f t="shared" si="2"/>
        <v/>
      </c>
      <c r="B74" s="167"/>
      <c r="C74" s="168"/>
      <c r="D74" s="136"/>
      <c r="E74" s="173" t="str">
        <f>IFERROR(LOOKUP(D74,{50,74.5,79.5,84.5,89.5,100},{"Did Not Meet Expectation","Fairly Satisfactory","Satisfactory","Very Satisfactory","Outstanding"})," ")</f>
        <v/>
      </c>
      <c r="F74" s="174"/>
      <c r="G74" s="174"/>
      <c r="H74" s="174"/>
      <c r="I74" s="175"/>
    </row>
    <row r="75" spans="1:9" ht="15.95" customHeight="1">
      <c r="A75" s="84" t="str">
        <f t="shared" si="2"/>
        <v/>
      </c>
      <c r="B75" s="167"/>
      <c r="C75" s="168"/>
      <c r="D75" s="136"/>
      <c r="E75" s="173" t="str">
        <f>IFERROR(LOOKUP(D75,{50,74.5,79.5,84.5,89.5,100},{"Did Not Meet Expectation","Fairly Satisfactory","Satisfactory","Very Satisfactory","Outstanding"})," ")</f>
        <v/>
      </c>
      <c r="F75" s="174"/>
      <c r="G75" s="174"/>
      <c r="H75" s="174"/>
      <c r="I75" s="175"/>
    </row>
    <row r="76" spans="1:9" ht="15.95" customHeight="1">
      <c r="A76" s="84" t="str">
        <f t="shared" si="2"/>
        <v/>
      </c>
      <c r="B76" s="167"/>
      <c r="C76" s="168"/>
      <c r="D76" s="136"/>
      <c r="E76" s="173" t="str">
        <f>IFERROR(LOOKUP(D76,{50,74.5,79.5,84.5,89.5,100},{"Did Not Meet Expectation","Fairly Satisfactory","Satisfactory","Very Satisfactory","Outstanding"})," ")</f>
        <v/>
      </c>
      <c r="F76" s="174"/>
      <c r="G76" s="174"/>
      <c r="H76" s="174"/>
      <c r="I76" s="175"/>
    </row>
    <row r="77" spans="1:9" ht="15.95" customHeight="1">
      <c r="A77" s="84" t="str">
        <f t="shared" si="2"/>
        <v/>
      </c>
      <c r="B77" s="167"/>
      <c r="C77" s="168"/>
      <c r="D77" s="136"/>
      <c r="E77" s="173" t="str">
        <f>IFERROR(LOOKUP(D77,{50,74.5,79.5,84.5,89.5,100},{"Did Not Meet Expectation","Fairly Satisfactory","Satisfactory","Very Satisfactory","Outstanding"})," ")</f>
        <v/>
      </c>
      <c r="F77" s="174"/>
      <c r="G77" s="174"/>
      <c r="H77" s="174"/>
      <c r="I77" s="175"/>
    </row>
    <row r="78" spans="1:9" ht="15.95" customHeight="1">
      <c r="A78" s="84" t="str">
        <f t="shared" si="2"/>
        <v/>
      </c>
      <c r="B78" s="167"/>
      <c r="C78" s="168"/>
      <c r="D78" s="136"/>
      <c r="E78" s="173" t="str">
        <f>IFERROR(LOOKUP(D78,{50,74.5,79.5,84.5,89.5,100},{"Did Not Meet Expectation","Fairly Satisfactory","Satisfactory","Very Satisfactory","Outstanding"})," ")</f>
        <v/>
      </c>
      <c r="F78" s="174"/>
      <c r="G78" s="174"/>
      <c r="H78" s="174"/>
      <c r="I78" s="175"/>
    </row>
    <row r="79" spans="1:9" ht="15.95" customHeight="1">
      <c r="A79" s="84" t="str">
        <f t="shared" si="2"/>
        <v/>
      </c>
      <c r="B79" s="167"/>
      <c r="C79" s="168"/>
      <c r="D79" s="136"/>
      <c r="E79" s="173" t="str">
        <f>IFERROR(LOOKUP(D79,{50,74.5,79.5,84.5,89.5,100},{"Did Not Meet Expectation","Fairly Satisfactory","Satisfactory","Very Satisfactory","Outstanding"})," ")</f>
        <v/>
      </c>
      <c r="F79" s="174"/>
      <c r="G79" s="174"/>
      <c r="H79" s="174"/>
      <c r="I79" s="175"/>
    </row>
    <row r="80" spans="1:9" ht="15.95" customHeight="1">
      <c r="A80" s="84" t="str">
        <f t="shared" si="2"/>
        <v/>
      </c>
      <c r="B80" s="167"/>
      <c r="C80" s="168"/>
      <c r="D80" s="136"/>
      <c r="E80" s="173" t="str">
        <f>IFERROR(LOOKUP(D80,{50,74.5,79.5,84.5,89.5,100},{"Did Not Meet Expectation","Fairly Satisfactory","Satisfactory","Very Satisfactory","Outstanding"})," ")</f>
        <v/>
      </c>
      <c r="F80" s="174"/>
      <c r="G80" s="174"/>
      <c r="H80" s="174"/>
      <c r="I80" s="175"/>
    </row>
    <row r="81" spans="1:9" ht="15.95" customHeight="1">
      <c r="A81" s="84" t="str">
        <f t="shared" si="2"/>
        <v/>
      </c>
      <c r="B81" s="167"/>
      <c r="C81" s="168"/>
      <c r="D81" s="136"/>
      <c r="E81" s="173" t="str">
        <f>IFERROR(LOOKUP(D81,{50,74.5,79.5,84.5,89.5,100},{"Did Not Meet Expectation","Fairly Satisfactory","Satisfactory","Very Satisfactory","Outstanding"})," ")</f>
        <v/>
      </c>
      <c r="F81" s="174"/>
      <c r="G81" s="174"/>
      <c r="H81" s="174"/>
      <c r="I81" s="175"/>
    </row>
    <row r="82" spans="1:9" ht="15.95" customHeight="1">
      <c r="A82" s="84" t="str">
        <f t="shared" si="2"/>
        <v/>
      </c>
      <c r="B82" s="167"/>
      <c r="C82" s="168"/>
      <c r="D82" s="136"/>
      <c r="E82" s="173" t="str">
        <f>IFERROR(LOOKUP(D82,{50,74.5,79.5,84.5,89.5,100},{"Did Not Meet Expectation","Fairly Satisfactory","Satisfactory","Very Satisfactory","Outstanding"})," ")</f>
        <v/>
      </c>
      <c r="F82" s="174"/>
      <c r="G82" s="174"/>
      <c r="H82" s="174"/>
      <c r="I82" s="175"/>
    </row>
    <row r="83" spans="1:9" ht="15.95" customHeight="1">
      <c r="A83" s="84" t="str">
        <f t="shared" si="2"/>
        <v/>
      </c>
      <c r="B83" s="167"/>
      <c r="C83" s="168"/>
      <c r="D83" s="136"/>
      <c r="E83" s="173" t="str">
        <f>IFERROR(LOOKUP(D83,{50,74.5,79.5,84.5,89.5,100},{"Did Not Meet Expectation","Fairly Satisfactory","Satisfactory","Very Satisfactory","Outstanding"})," ")</f>
        <v/>
      </c>
      <c r="F83" s="174"/>
      <c r="G83" s="174"/>
      <c r="H83" s="174"/>
      <c r="I83" s="175"/>
    </row>
    <row r="84" spans="1:9" ht="15.95" customHeight="1">
      <c r="A84" s="84" t="str">
        <f t="shared" si="2"/>
        <v/>
      </c>
      <c r="B84" s="167"/>
      <c r="C84" s="168"/>
      <c r="D84" s="136"/>
      <c r="E84" s="173" t="str">
        <f>IFERROR(LOOKUP(D84,{50,74.5,79.5,84.5,89.5,100},{"Did Not Meet Expectation","Fairly Satisfactory","Satisfactory","Very Satisfactory","Outstanding"})," ")</f>
        <v/>
      </c>
      <c r="F84" s="174"/>
      <c r="G84" s="174"/>
      <c r="H84" s="174"/>
      <c r="I84" s="175"/>
    </row>
    <row r="85" spans="1:9" ht="15.95" customHeight="1">
      <c r="A85" s="84" t="str">
        <f t="shared" si="2"/>
        <v/>
      </c>
      <c r="B85" s="167"/>
      <c r="C85" s="168"/>
      <c r="D85" s="136"/>
      <c r="E85" s="173" t="str">
        <f>IFERROR(LOOKUP(D85,{50,74.5,79.5,84.5,89.5,100},{"Did Not Meet Expectation","Fairly Satisfactory","Satisfactory","Very Satisfactory","Outstanding"})," ")</f>
        <v/>
      </c>
      <c r="F85" s="174"/>
      <c r="G85" s="174"/>
      <c r="H85" s="174"/>
      <c r="I85" s="175"/>
    </row>
    <row r="86" spans="1:9" ht="15.95" customHeight="1">
      <c r="A86" s="84" t="str">
        <f t="shared" si="2"/>
        <v/>
      </c>
      <c r="B86" s="167"/>
      <c r="C86" s="168"/>
      <c r="D86" s="136"/>
      <c r="E86" s="173" t="str">
        <f>IFERROR(LOOKUP(D86,{50,74.5,79.5,84.5,89.5,100},{"Did Not Meet Expectation","Fairly Satisfactory","Satisfactory","Very Satisfactory","Outstanding"})," ")</f>
        <v/>
      </c>
      <c r="F86" s="174"/>
      <c r="G86" s="174"/>
      <c r="H86" s="174"/>
      <c r="I86" s="175"/>
    </row>
    <row r="87" spans="1:9" ht="15.95" customHeight="1">
      <c r="A87" s="84" t="str">
        <f t="shared" si="2"/>
        <v/>
      </c>
      <c r="B87" s="167"/>
      <c r="C87" s="168"/>
      <c r="D87" s="136"/>
      <c r="E87" s="173" t="str">
        <f>IFERROR(LOOKUP(D87,{50,74.5,79.5,84.5,89.5,100},{"Did Not Meet Expectation","Fairly Satisfactory","Satisfactory","Very Satisfactory","Outstanding"})," ")</f>
        <v/>
      </c>
      <c r="F87" s="174"/>
      <c r="G87" s="174"/>
      <c r="H87" s="174"/>
      <c r="I87" s="175"/>
    </row>
    <row r="88" spans="1:9" ht="15.95" customHeight="1">
      <c r="A88" s="84" t="str">
        <f t="shared" si="2"/>
        <v/>
      </c>
      <c r="B88" s="167"/>
      <c r="C88" s="168"/>
      <c r="D88" s="136"/>
      <c r="E88" s="173" t="str">
        <f>IFERROR(LOOKUP(D88,{50,74.5,79.5,84.5,89.5,100},{"Did Not Meet Expectation","Fairly Satisfactory","Satisfactory","Very Satisfactory","Outstanding"})," ")</f>
        <v/>
      </c>
      <c r="F88" s="174"/>
      <c r="G88" s="174"/>
      <c r="H88" s="174"/>
      <c r="I88" s="175"/>
    </row>
    <row r="89" spans="1:9" ht="15.95" customHeight="1">
      <c r="A89" s="84" t="str">
        <f t="shared" si="2"/>
        <v/>
      </c>
      <c r="B89" s="167"/>
      <c r="C89" s="168"/>
      <c r="D89" s="136"/>
      <c r="E89" s="173" t="str">
        <f>IFERROR(LOOKUP(D89,{50,74.5,79.5,84.5,89.5,100},{"Did Not Meet Expectation","Fairly Satisfactory","Satisfactory","Very Satisfactory","Outstanding"})," ")</f>
        <v/>
      </c>
      <c r="F89" s="174"/>
      <c r="G89" s="174"/>
      <c r="H89" s="174"/>
      <c r="I89" s="175"/>
    </row>
    <row r="90" spans="1:9" ht="15.95" customHeight="1">
      <c r="A90" s="84" t="str">
        <f t="shared" si="2"/>
        <v/>
      </c>
      <c r="B90" s="167"/>
      <c r="C90" s="168"/>
      <c r="D90" s="136"/>
      <c r="E90" s="173" t="str">
        <f>IFERROR(LOOKUP(D90,{50,74.5,79.5,84.5,89.5,100},{"Did Not Meet Expectation","Fairly Satisfactory","Satisfactory","Very Satisfactory","Outstanding"})," ")</f>
        <v/>
      </c>
      <c r="F90" s="174"/>
      <c r="G90" s="174"/>
      <c r="H90" s="174"/>
      <c r="I90" s="175"/>
    </row>
    <row r="91" spans="1:9" ht="15.95" customHeight="1">
      <c r="A91" s="84" t="str">
        <f t="shared" si="2"/>
        <v/>
      </c>
      <c r="B91" s="156"/>
      <c r="C91" s="157"/>
      <c r="D91" s="136"/>
      <c r="E91" s="173" t="str">
        <f>IFERROR(LOOKUP(D91,{50,74.5,79.5,84.5,89.5,100},{"Did Not Meet Expectation","Fairly Satisfactory","Satisfactory","Very Satisfactory","Outstanding"})," ")</f>
        <v/>
      </c>
      <c r="F91" s="174"/>
      <c r="G91" s="174"/>
      <c r="H91" s="174"/>
      <c r="I91" s="175"/>
    </row>
    <row r="92" spans="1:9" ht="15.95" customHeight="1">
      <c r="A92" s="84" t="str">
        <f t="shared" si="2"/>
        <v/>
      </c>
      <c r="B92" s="156"/>
      <c r="C92" s="157"/>
      <c r="D92" s="136"/>
      <c r="E92" s="173" t="str">
        <f>IFERROR(LOOKUP(D92,{50,74.5,79.5,84.5,89.5,100},{"Did Not Meet Expectation","Fairly Satisfactory","Satisfactory","Very Satisfactory","Outstanding"})," ")</f>
        <v/>
      </c>
      <c r="F92" s="174"/>
      <c r="G92" s="174"/>
      <c r="H92" s="174"/>
      <c r="I92" s="175"/>
    </row>
    <row r="93" spans="1:9" ht="15.95" customHeight="1">
      <c r="A93" s="84" t="str">
        <f t="shared" si="2"/>
        <v/>
      </c>
      <c r="B93" s="156"/>
      <c r="C93" s="157"/>
      <c r="D93" s="136"/>
      <c r="E93" s="173" t="str">
        <f>IFERROR(LOOKUP(D93,{50,74.5,79.5,84.5,89.5,100},{"Did Not Meet Expectation","Fairly Satisfactory","Satisfactory","Very Satisfactory","Outstanding"})," ")</f>
        <v/>
      </c>
      <c r="F93" s="174"/>
      <c r="G93" s="174"/>
      <c r="H93" s="174"/>
      <c r="I93" s="175"/>
    </row>
    <row r="94" spans="1:9" ht="15.95" customHeight="1">
      <c r="A94" s="84" t="str">
        <f t="shared" si="2"/>
        <v/>
      </c>
      <c r="B94" s="156"/>
      <c r="C94" s="157"/>
      <c r="D94" s="136"/>
      <c r="E94" s="173" t="str">
        <f>IFERROR(LOOKUP(D94,{50,74.5,79.5,84.5,89.5,100},{"Did Not Meet Expectation","Fairly Satisfactory","Satisfactory","Very Satisfactory","Outstanding"})," ")</f>
        <v/>
      </c>
      <c r="F94" s="174"/>
      <c r="G94" s="174"/>
      <c r="H94" s="174"/>
      <c r="I94" s="175"/>
    </row>
    <row r="95" spans="1:9" ht="15.95" customHeight="1">
      <c r="A95" s="84" t="str">
        <f t="shared" si="2"/>
        <v/>
      </c>
      <c r="B95" s="156"/>
      <c r="C95" s="157"/>
      <c r="D95" s="136"/>
      <c r="E95" s="173" t="str">
        <f>IFERROR(LOOKUP(D95,{50,74.5,79.5,84.5,89.5,100},{"Did Not Meet Expectation","Fairly Satisfactory","Satisfactory","Very Satisfactory","Outstanding"})," ")</f>
        <v/>
      </c>
      <c r="F95" s="174"/>
      <c r="G95" s="174"/>
      <c r="H95" s="174"/>
      <c r="I95" s="175"/>
    </row>
    <row r="96" spans="1:9" ht="15.95" customHeight="1">
      <c r="A96" s="84" t="str">
        <f t="shared" si="2"/>
        <v/>
      </c>
      <c r="B96" s="156"/>
      <c r="C96" s="157"/>
      <c r="D96" s="136"/>
      <c r="E96" s="173" t="str">
        <f>IFERROR(LOOKUP(D96,{50,74.5,79.5,84.5,89.5,100},{"Did Not Meet Expectation","Fairly Satisfactory","Satisfactory","Very Satisfactory","Outstanding"})," ")</f>
        <v/>
      </c>
      <c r="F96" s="174"/>
      <c r="G96" s="174"/>
      <c r="H96" s="174"/>
      <c r="I96" s="175"/>
    </row>
    <row r="97" spans="1:9" ht="15.95" customHeight="1">
      <c r="A97" s="84" t="str">
        <f t="shared" si="2"/>
        <v/>
      </c>
      <c r="B97" s="156"/>
      <c r="C97" s="157"/>
      <c r="D97" s="136"/>
      <c r="E97" s="173" t="str">
        <f>IFERROR(LOOKUP(D97,{50,74.5,79.5,84.5,89.5,100},{"Did Not Meet Expectation","Fairly Satisfactory","Satisfactory","Very Satisfactory","Outstanding"})," ")</f>
        <v/>
      </c>
      <c r="F97" s="174"/>
      <c r="G97" s="174"/>
      <c r="H97" s="174"/>
      <c r="I97" s="175"/>
    </row>
    <row r="98" spans="1:9" ht="15.95" customHeight="1">
      <c r="A98" s="84" t="str">
        <f t="shared" si="2"/>
        <v/>
      </c>
      <c r="B98" s="156"/>
      <c r="C98" s="157"/>
      <c r="D98" s="136"/>
      <c r="E98" s="173" t="str">
        <f>IFERROR(LOOKUP(D98,{50,74.5,79.5,84.5,89.5,100},{"Did Not Meet Expectation","Fairly Satisfactory","Satisfactory","Very Satisfactory","Outstanding"})," ")</f>
        <v/>
      </c>
      <c r="F98" s="174"/>
      <c r="G98" s="174"/>
      <c r="H98" s="174"/>
      <c r="I98" s="175"/>
    </row>
    <row r="99" spans="1:9" ht="15.95" customHeight="1">
      <c r="A99" s="84" t="str">
        <f t="shared" si="2"/>
        <v/>
      </c>
      <c r="B99" s="156"/>
      <c r="C99" s="157"/>
      <c r="D99" s="136"/>
      <c r="E99" s="173" t="str">
        <f>IFERROR(LOOKUP(D99,{50,74.5,79.5,84.5,89.5,100},{"Did Not Meet Expectation","Fairly Satisfactory","Satisfactory","Very Satisfactory","Outstanding"})," ")</f>
        <v/>
      </c>
      <c r="F99" s="174"/>
      <c r="G99" s="174"/>
      <c r="H99" s="174"/>
      <c r="I99" s="175"/>
    </row>
    <row r="100" spans="1:9" ht="15.95" customHeight="1">
      <c r="A100" s="84" t="str">
        <f t="shared" si="2"/>
        <v/>
      </c>
      <c r="B100" s="156"/>
      <c r="C100" s="157"/>
      <c r="D100" s="136"/>
      <c r="E100" s="173" t="str">
        <f>IFERROR(LOOKUP(D100,{50,74.5,79.5,84.5,89.5,100},{"Did Not Meet Expectation","Fairly Satisfactory","Satisfactory","Very Satisfactory","Outstanding"})," ")</f>
        <v/>
      </c>
      <c r="F100" s="174"/>
      <c r="G100" s="174"/>
      <c r="H100" s="174"/>
      <c r="I100" s="175"/>
    </row>
    <row r="101" spans="1:9" ht="15.95" customHeight="1">
      <c r="A101" s="84" t="str">
        <f t="shared" si="2"/>
        <v/>
      </c>
      <c r="B101" s="167"/>
      <c r="C101" s="168"/>
      <c r="D101" s="136"/>
      <c r="E101" s="173" t="str">
        <f>IFERROR(LOOKUP(D101,{50,74.5,79.5,84.5,89.5,100},{"Did Not Meet Expectation","Fairly Satisfactory","Satisfactory","Very Satisfactory","Outstanding"})," ")</f>
        <v/>
      </c>
      <c r="F101" s="174"/>
      <c r="G101" s="174"/>
      <c r="H101" s="174"/>
      <c r="I101" s="175"/>
    </row>
    <row r="102" spans="1:9" ht="15.95" customHeight="1">
      <c r="A102" s="84" t="str">
        <f t="shared" si="2"/>
        <v/>
      </c>
      <c r="B102" s="167"/>
      <c r="C102" s="168"/>
      <c r="D102" s="136"/>
      <c r="E102" s="173" t="str">
        <f>IFERROR(LOOKUP(D102,{50,74.5,79.5,84.5,89.5,100},{"Did Not Meet Expectation","Fairly Satisfactory","Satisfactory","Very Satisfactory","Outstanding"})," ")</f>
        <v/>
      </c>
      <c r="F102" s="174"/>
      <c r="G102" s="174"/>
      <c r="H102" s="174"/>
      <c r="I102" s="175"/>
    </row>
    <row r="103" spans="1:9" ht="15.95" customHeight="1">
      <c r="A103" s="84" t="str">
        <f t="shared" si="2"/>
        <v/>
      </c>
      <c r="B103" s="167"/>
      <c r="C103" s="168"/>
      <c r="D103" s="136"/>
      <c r="E103" s="173" t="str">
        <f>IFERROR(LOOKUP(D103,{50,74.5,79.5,84.5,89.5,100},{"Did Not Meet Expectation","Fairly Satisfactory","Satisfactory","Very Satisfactory","Outstanding"})," ")</f>
        <v/>
      </c>
      <c r="F103" s="174"/>
      <c r="G103" s="174"/>
      <c r="H103" s="174"/>
      <c r="I103" s="175"/>
    </row>
    <row r="104" spans="1:9" ht="15.95" customHeight="1">
      <c r="A104" s="84" t="str">
        <f t="shared" si="2"/>
        <v/>
      </c>
      <c r="B104" s="167"/>
      <c r="C104" s="168"/>
      <c r="D104" s="136"/>
      <c r="E104" s="173" t="str">
        <f>IFERROR(LOOKUP(D104,{50,74.5,79.5,84.5,89.5,100},{"Did Not Meet Expectation","Fairly Satisfactory","Satisfactory","Very Satisfactory","Outstanding"})," ")</f>
        <v/>
      </c>
      <c r="F104" s="174"/>
      <c r="G104" s="174"/>
      <c r="H104" s="174"/>
      <c r="I104" s="175"/>
    </row>
    <row r="105" spans="1:9" ht="15.95" customHeight="1">
      <c r="A105" s="84" t="str">
        <f t="shared" si="2"/>
        <v/>
      </c>
      <c r="B105" s="167"/>
      <c r="C105" s="168"/>
      <c r="D105" s="136"/>
      <c r="E105" s="173" t="str">
        <f>IFERROR(LOOKUP(D105,{50,74.5,79.5,84.5,89.5,100},{"Did Not Meet Expectation","Fairly Satisfactory","Satisfactory","Very Satisfactory","Outstanding"})," ")</f>
        <v/>
      </c>
      <c r="F105" s="174"/>
      <c r="G105" s="174"/>
      <c r="H105" s="174"/>
      <c r="I105" s="175"/>
    </row>
    <row r="106" spans="1:9" ht="15.95" customHeight="1">
      <c r="A106" s="84" t="str">
        <f t="shared" si="2"/>
        <v/>
      </c>
      <c r="B106" s="167"/>
      <c r="C106" s="168"/>
      <c r="D106" s="136"/>
      <c r="E106" s="173" t="str">
        <f>IFERROR(LOOKUP(D106,{50,74.5,79.5,84.5,89.5,100},{"Did Not Meet Expectation","Fairly Satisfactory","Satisfactory","Very Satisfactory","Outstanding"})," ")</f>
        <v/>
      </c>
      <c r="F106" s="174"/>
      <c r="G106" s="174"/>
      <c r="H106" s="174"/>
      <c r="I106" s="175"/>
    </row>
    <row r="107" spans="1:9" ht="15.95" customHeight="1">
      <c r="A107" s="84" t="str">
        <f t="shared" si="2"/>
        <v/>
      </c>
      <c r="B107" s="167"/>
      <c r="C107" s="168"/>
      <c r="D107" s="136"/>
      <c r="E107" s="173" t="str">
        <f>IFERROR(LOOKUP(D107,{50,74.5,79.5,84.5,89.5,100},{"Did Not Meet Expectation","Fairly Satisfactory","Satisfactory","Very Satisfactory","Outstanding"})," ")</f>
        <v/>
      </c>
      <c r="F107" s="174"/>
      <c r="G107" s="174"/>
      <c r="H107" s="174"/>
      <c r="I107" s="175"/>
    </row>
    <row r="108" spans="1:9" ht="15.95" customHeight="1">
      <c r="A108" s="84" t="str">
        <f t="shared" si="2"/>
        <v/>
      </c>
      <c r="B108" s="167"/>
      <c r="C108" s="168"/>
      <c r="D108" s="136"/>
      <c r="E108" s="173" t="str">
        <f>IFERROR(LOOKUP(D108,{50,74.5,79.5,84.5,89.5,100},{"Did Not Meet Expectation","Fairly Satisfactory","Satisfactory","Very Satisfactory","Outstanding"})," ")</f>
        <v/>
      </c>
      <c r="F108" s="174"/>
      <c r="G108" s="174"/>
      <c r="H108" s="174"/>
      <c r="I108" s="175"/>
    </row>
    <row r="109" spans="1:9" ht="15.95" customHeight="1">
      <c r="A109" s="84" t="str">
        <f t="shared" si="2"/>
        <v/>
      </c>
      <c r="B109" s="167"/>
      <c r="C109" s="168"/>
      <c r="D109" s="136"/>
      <c r="E109" s="173" t="str">
        <f>IFERROR(LOOKUP(D109,{50,74.5,79.5,84.5,89.5,100},{"Did Not Meet Expectation","Fairly Satisfactory","Satisfactory","Very Satisfactory","Outstanding"})," ")</f>
        <v/>
      </c>
      <c r="F109" s="174"/>
      <c r="G109" s="174"/>
      <c r="H109" s="174"/>
      <c r="I109" s="175"/>
    </row>
    <row r="110" spans="1:9" ht="15.95" customHeight="1">
      <c r="A110" s="84" t="str">
        <f t="shared" si="2"/>
        <v/>
      </c>
      <c r="B110" s="167"/>
      <c r="C110" s="168"/>
      <c r="D110" s="136"/>
      <c r="E110" s="173" t="str">
        <f>IFERROR(LOOKUP(D110,{50,74.5,79.5,84.5,89.5,100},{"Did Not Meet Expectation","Fairly Satisfactory","Satisfactory","Very Satisfactory","Outstanding"})," ")</f>
        <v/>
      </c>
      <c r="F110" s="174"/>
      <c r="G110" s="174"/>
      <c r="H110" s="174"/>
      <c r="I110" s="175"/>
    </row>
    <row r="111" spans="1:9" ht="15.95" customHeight="1">
      <c r="A111" s="84" t="str">
        <f t="shared" si="2"/>
        <v/>
      </c>
      <c r="B111" s="167"/>
      <c r="C111" s="168"/>
      <c r="D111" s="136"/>
      <c r="E111" s="173" t="str">
        <f>IFERROR(LOOKUP(D111,{50,74.5,79.5,84.5,89.5,100},{"Did Not Meet Expectation","Fairly Satisfactory","Satisfactory","Very Satisfactory","Outstanding"})," ")</f>
        <v/>
      </c>
      <c r="F111" s="174"/>
      <c r="G111" s="174"/>
      <c r="H111" s="174"/>
      <c r="I111" s="175"/>
    </row>
    <row r="112" spans="1:9" ht="15.95" customHeight="1">
      <c r="A112" s="84" t="str">
        <f t="shared" si="2"/>
        <v/>
      </c>
      <c r="B112" s="167"/>
      <c r="C112" s="168"/>
      <c r="D112" s="136"/>
      <c r="E112" s="173" t="str">
        <f>IFERROR(LOOKUP(D112,{50,74.5,79.5,84.5,89.5,100},{"Did Not Meet Expectation","Fairly Satisfactory","Satisfactory","Very Satisfactory","Outstanding"})," ")</f>
        <v/>
      </c>
      <c r="F112" s="174"/>
      <c r="G112" s="174"/>
      <c r="H112" s="174"/>
      <c r="I112" s="175"/>
    </row>
    <row r="113" spans="1:12" ht="15.95" customHeight="1">
      <c r="A113" s="84" t="str">
        <f t="shared" si="2"/>
        <v/>
      </c>
      <c r="B113" s="167"/>
      <c r="C113" s="168"/>
      <c r="D113" s="136"/>
      <c r="E113" s="173" t="str">
        <f>IFERROR(LOOKUP(D113,{50,74.5,79.5,84.5,89.5,100},{"Did Not Meet Expectation","Fairly Satisfactory","Satisfactory","Very Satisfactory","Outstanding"})," ")</f>
        <v/>
      </c>
      <c r="F113" s="174"/>
      <c r="G113" s="174"/>
      <c r="H113" s="174"/>
      <c r="I113" s="175"/>
    </row>
    <row r="114" spans="1:12" ht="15.95" customHeight="1">
      <c r="A114" s="84" t="str">
        <f t="shared" si="2"/>
        <v/>
      </c>
      <c r="B114" s="167"/>
      <c r="C114" s="168"/>
      <c r="D114" s="136"/>
      <c r="E114" s="173" t="str">
        <f>IFERROR(LOOKUP(D114,{50,74.5,79.5,84.5,89.5,100},{"Did Not Meet Expectation","Fairly Satisfactory","Satisfactory","Very Satisfactory","Outstanding"})," ")</f>
        <v/>
      </c>
      <c r="F114" s="174"/>
      <c r="G114" s="174"/>
      <c r="H114" s="174"/>
      <c r="I114" s="175"/>
    </row>
    <row r="115" spans="1:12" ht="15.95" customHeight="1" thickBot="1">
      <c r="A115" s="100" t="str">
        <f t="shared" si="2"/>
        <v/>
      </c>
      <c r="B115" s="171"/>
      <c r="C115" s="172"/>
      <c r="D115" s="141"/>
      <c r="E115" s="195" t="str">
        <f>IFERROR(LOOKUP(D115,{50,74.5,79.5,84.5,89.5,100},{"Did Not Meet Expectation","Fairly Satisfactory","Satisfactory","Very Satisfactory","Outstanding"})," ")</f>
        <v/>
      </c>
      <c r="F115" s="196"/>
      <c r="G115" s="196"/>
      <c r="H115" s="196"/>
      <c r="I115" s="197"/>
    </row>
    <row r="116" spans="1:12" ht="15.75" customHeight="1">
      <c r="A116" s="143"/>
      <c r="B116" s="143"/>
      <c r="C116" s="143"/>
      <c r="D116" s="143"/>
      <c r="E116" s="144"/>
      <c r="I116" s="139"/>
      <c r="J116" s="139"/>
      <c r="K116" s="139"/>
      <c r="L116" s="139"/>
    </row>
    <row r="117" spans="1:12" ht="15.75" customHeight="1">
      <c r="A117" s="143"/>
      <c r="B117" s="143"/>
      <c r="C117" s="143"/>
      <c r="D117" s="143"/>
      <c r="E117" s="143"/>
      <c r="I117" s="139"/>
      <c r="J117" s="139"/>
      <c r="K117" s="139"/>
      <c r="L117" s="139"/>
    </row>
    <row r="118" spans="1:12" ht="15.75" customHeight="1">
      <c r="D118" s="143"/>
      <c r="E118" s="143"/>
      <c r="I118" s="139"/>
      <c r="J118" s="139"/>
      <c r="K118" s="139"/>
      <c r="L118" s="139"/>
    </row>
    <row r="119" spans="1:12" ht="15.75" customHeight="1">
      <c r="D119" s="143"/>
      <c r="E119" s="143"/>
      <c r="F119" s="143"/>
      <c r="G119" s="143"/>
      <c r="H119" s="143"/>
      <c r="I119" s="129"/>
      <c r="J119" s="129"/>
      <c r="K119" s="129"/>
      <c r="L119" s="129"/>
    </row>
    <row r="120" spans="1:12" ht="15.75" customHeight="1">
      <c r="A120" s="143"/>
      <c r="B120" s="143"/>
      <c r="C120" s="143"/>
      <c r="D120" s="143"/>
      <c r="E120" s="143"/>
      <c r="I120" s="139"/>
      <c r="J120" s="139"/>
      <c r="K120" s="139"/>
      <c r="L120" s="139"/>
    </row>
    <row r="121" spans="1:12" ht="15.75" customHeight="1">
      <c r="A121" s="143"/>
      <c r="B121" s="143"/>
      <c r="C121" s="143"/>
      <c r="D121" s="143"/>
      <c r="E121" s="143"/>
      <c r="I121" s="139"/>
      <c r="J121" s="139"/>
      <c r="K121" s="139"/>
      <c r="L121" s="139"/>
    </row>
    <row r="122" spans="1:12" ht="15.75" customHeight="1">
      <c r="A122" s="143"/>
      <c r="B122" s="143"/>
      <c r="C122" s="143"/>
      <c r="D122" s="143"/>
      <c r="E122" s="143"/>
      <c r="I122" s="139"/>
      <c r="J122" s="139"/>
      <c r="K122" s="139"/>
      <c r="L122" s="139"/>
    </row>
    <row r="123" spans="1:12" ht="15.75" customHeight="1">
      <c r="A123" s="143"/>
      <c r="B123" s="143"/>
      <c r="C123" s="143"/>
      <c r="D123" s="143"/>
      <c r="E123" s="143"/>
      <c r="I123" s="139"/>
      <c r="J123" s="139"/>
      <c r="K123" s="139"/>
      <c r="L123" s="139"/>
    </row>
    <row r="124" spans="1:12" ht="15.75" customHeight="1">
      <c r="A124" s="143"/>
      <c r="B124" s="143"/>
      <c r="C124" s="143"/>
      <c r="D124" s="143"/>
      <c r="E124" s="143"/>
      <c r="I124" s="139"/>
      <c r="J124" s="139"/>
      <c r="K124" s="139"/>
      <c r="L124" s="139"/>
    </row>
    <row r="125" spans="1:12" ht="15.75" customHeight="1">
      <c r="A125" s="143"/>
      <c r="B125" s="143"/>
      <c r="C125" s="143"/>
      <c r="D125" s="143"/>
      <c r="E125" s="143"/>
      <c r="I125" s="139"/>
      <c r="J125" s="139"/>
      <c r="K125" s="139"/>
      <c r="L125" s="139"/>
    </row>
    <row r="126" spans="1:12" ht="15.75" customHeight="1">
      <c r="A126" s="143"/>
      <c r="B126" s="143"/>
      <c r="C126" s="143"/>
      <c r="D126" s="143"/>
      <c r="E126" s="143"/>
      <c r="I126" s="139"/>
      <c r="J126" s="139"/>
      <c r="K126" s="139"/>
      <c r="L126" s="139"/>
    </row>
    <row r="127" spans="1:12" ht="15.75" customHeight="1">
      <c r="A127" s="143"/>
      <c r="B127" s="143"/>
      <c r="C127" s="143"/>
      <c r="D127" s="143"/>
      <c r="E127" s="143"/>
      <c r="I127" s="139"/>
      <c r="J127" s="139"/>
      <c r="K127" s="139"/>
      <c r="L127" s="139"/>
    </row>
    <row r="128" spans="1:12" ht="15.75" customHeight="1">
      <c r="A128" s="143"/>
      <c r="B128" s="143"/>
      <c r="C128" s="143"/>
      <c r="D128" s="143"/>
      <c r="E128" s="143"/>
      <c r="I128" s="139"/>
      <c r="J128" s="139"/>
      <c r="K128" s="139"/>
      <c r="L128" s="139"/>
    </row>
    <row r="129" spans="1:12" ht="15.75" customHeight="1">
      <c r="A129" s="143"/>
      <c r="B129" s="143"/>
      <c r="C129" s="143"/>
      <c r="D129" s="143"/>
      <c r="E129" s="143"/>
      <c r="I129" s="139"/>
      <c r="J129" s="139"/>
      <c r="K129" s="139"/>
      <c r="L129" s="139"/>
    </row>
    <row r="130" spans="1:12" ht="15.75" customHeight="1">
      <c r="A130" s="143"/>
      <c r="B130" s="143"/>
      <c r="C130" s="143"/>
      <c r="D130" s="143"/>
      <c r="E130" s="143"/>
      <c r="I130" s="139"/>
      <c r="J130" s="139"/>
      <c r="K130" s="139"/>
      <c r="L130" s="139"/>
    </row>
    <row r="131" spans="1:12" ht="15.75" customHeight="1">
      <c r="A131" s="143"/>
      <c r="B131" s="143"/>
      <c r="C131" s="143"/>
      <c r="D131" s="143"/>
      <c r="E131" s="143"/>
      <c r="I131" s="139"/>
      <c r="J131" s="139"/>
      <c r="K131" s="139"/>
      <c r="L131" s="139"/>
    </row>
    <row r="132" spans="1:12" ht="15.75" customHeight="1">
      <c r="A132" s="143"/>
      <c r="B132" s="143"/>
      <c r="C132" s="143"/>
      <c r="D132" s="143"/>
      <c r="E132" s="143"/>
      <c r="I132" s="139"/>
      <c r="J132" s="139"/>
      <c r="K132" s="139"/>
      <c r="L132" s="139"/>
    </row>
    <row r="133" spans="1:12" ht="15.75" customHeight="1">
      <c r="A133" s="143"/>
      <c r="B133" s="143"/>
      <c r="C133" s="143"/>
      <c r="D133" s="143"/>
      <c r="E133" s="143"/>
      <c r="I133" s="139"/>
      <c r="J133" s="139"/>
      <c r="K133" s="139"/>
      <c r="L133" s="139"/>
    </row>
    <row r="134" spans="1:12" ht="15.75" customHeight="1">
      <c r="A134" s="143"/>
      <c r="B134" s="143"/>
      <c r="C134" s="143"/>
      <c r="D134" s="143"/>
      <c r="E134" s="143"/>
      <c r="I134" s="139"/>
      <c r="J134" s="139"/>
      <c r="K134" s="139"/>
      <c r="L134" s="139"/>
    </row>
    <row r="135" spans="1:12" ht="15.75" customHeight="1">
      <c r="A135" s="143"/>
      <c r="B135" s="143"/>
      <c r="C135" s="143"/>
      <c r="D135" s="143"/>
      <c r="E135" s="143"/>
      <c r="I135" s="139"/>
      <c r="J135" s="139"/>
      <c r="K135" s="139"/>
      <c r="L135" s="139"/>
    </row>
    <row r="136" spans="1:12" ht="15.75" customHeight="1">
      <c r="A136" s="143"/>
      <c r="B136" s="143"/>
      <c r="C136" s="143"/>
      <c r="D136" s="143"/>
      <c r="E136" s="143"/>
      <c r="I136" s="139"/>
      <c r="J136" s="139"/>
      <c r="K136" s="139"/>
      <c r="L136" s="139"/>
    </row>
    <row r="137" spans="1:12" ht="15.75" customHeight="1">
      <c r="A137" s="143"/>
      <c r="B137" s="143"/>
      <c r="C137" s="143"/>
      <c r="D137" s="143"/>
      <c r="E137" s="143"/>
      <c r="I137" s="139"/>
      <c r="J137" s="139"/>
      <c r="K137" s="139"/>
      <c r="L137" s="139"/>
    </row>
    <row r="138" spans="1:12" ht="15.75" customHeight="1">
      <c r="A138" s="143"/>
      <c r="B138" s="143"/>
      <c r="C138" s="143"/>
      <c r="D138" s="143"/>
      <c r="E138" s="143"/>
      <c r="I138" s="139"/>
      <c r="J138" s="139"/>
      <c r="K138" s="139"/>
      <c r="L138" s="139"/>
    </row>
    <row r="139" spans="1:12" ht="15.75" customHeight="1">
      <c r="A139" s="143"/>
      <c r="B139" s="143"/>
      <c r="C139" s="143"/>
      <c r="D139" s="143"/>
      <c r="E139" s="143"/>
      <c r="I139" s="139"/>
      <c r="J139" s="139"/>
      <c r="K139" s="139"/>
      <c r="L139" s="139"/>
    </row>
    <row r="140" spans="1:12" ht="15.75" customHeight="1">
      <c r="A140" s="143"/>
      <c r="B140" s="143"/>
      <c r="C140" s="143"/>
      <c r="D140" s="143"/>
      <c r="E140" s="143"/>
      <c r="I140" s="139"/>
      <c r="J140" s="139"/>
      <c r="K140" s="139"/>
      <c r="L140" s="139"/>
    </row>
    <row r="141" spans="1:12" ht="15.75" customHeight="1">
      <c r="A141" s="143"/>
      <c r="B141" s="143"/>
      <c r="C141" s="143"/>
      <c r="D141" s="143"/>
      <c r="E141" s="143"/>
      <c r="I141" s="139"/>
      <c r="J141" s="139"/>
      <c r="K141" s="139"/>
      <c r="L141" s="139"/>
    </row>
    <row r="142" spans="1:12" ht="15.75" customHeight="1">
      <c r="A142" s="143"/>
      <c r="B142" s="143"/>
      <c r="C142" s="143"/>
      <c r="D142" s="143"/>
      <c r="E142" s="143"/>
      <c r="I142" s="139"/>
      <c r="J142" s="139"/>
      <c r="K142" s="139"/>
      <c r="L142" s="139"/>
    </row>
    <row r="143" spans="1:12" ht="15.75" customHeight="1">
      <c r="A143" s="143"/>
      <c r="B143" s="143"/>
      <c r="C143" s="143"/>
      <c r="D143" s="143"/>
      <c r="E143" s="143"/>
      <c r="I143" s="139"/>
      <c r="J143" s="139"/>
      <c r="K143" s="139"/>
      <c r="L143" s="139"/>
    </row>
    <row r="144" spans="1:12" ht="15.75" customHeight="1">
      <c r="A144" s="143"/>
      <c r="B144" s="143"/>
      <c r="C144" s="143"/>
      <c r="D144" s="143"/>
      <c r="E144" s="143"/>
      <c r="I144" s="139"/>
      <c r="J144" s="139"/>
      <c r="K144" s="139"/>
      <c r="L144" s="139"/>
    </row>
    <row r="145" spans="1:12" ht="15.75" customHeight="1">
      <c r="A145" s="143"/>
      <c r="B145" s="143"/>
      <c r="C145" s="143"/>
      <c r="D145" s="143"/>
      <c r="E145" s="143"/>
      <c r="I145" s="139"/>
      <c r="J145" s="139"/>
      <c r="K145" s="139"/>
      <c r="L145" s="139"/>
    </row>
    <row r="146" spans="1:12" ht="15.75" customHeight="1">
      <c r="A146" s="143"/>
      <c r="B146" s="143"/>
      <c r="C146" s="143"/>
      <c r="D146" s="143"/>
      <c r="E146" s="143"/>
      <c r="I146" s="139"/>
      <c r="J146" s="139"/>
      <c r="K146" s="139"/>
      <c r="L146" s="139"/>
    </row>
    <row r="147" spans="1:12" ht="15.75" customHeight="1">
      <c r="A147" s="143"/>
      <c r="B147" s="143"/>
      <c r="C147" s="143"/>
      <c r="D147" s="143"/>
      <c r="E147" s="143"/>
      <c r="I147" s="139"/>
      <c r="J147" s="139"/>
      <c r="K147" s="139"/>
      <c r="L147" s="139"/>
    </row>
    <row r="148" spans="1:12" ht="15.75" customHeight="1">
      <c r="A148" s="143"/>
      <c r="B148" s="143"/>
      <c r="C148" s="143"/>
      <c r="D148" s="143"/>
      <c r="E148" s="143"/>
      <c r="I148" s="139"/>
      <c r="J148" s="139"/>
      <c r="K148" s="139"/>
      <c r="L148" s="139"/>
    </row>
    <row r="149" spans="1:12" ht="15.75" customHeight="1">
      <c r="A149" s="143"/>
      <c r="B149" s="143"/>
      <c r="C149" s="143"/>
      <c r="D149" s="143"/>
      <c r="E149" s="143"/>
      <c r="I149" s="139"/>
      <c r="J149" s="139"/>
      <c r="K149" s="139"/>
      <c r="L149" s="139"/>
    </row>
    <row r="150" spans="1:12" ht="15.75" customHeight="1">
      <c r="A150" s="143"/>
      <c r="B150" s="143"/>
      <c r="C150" s="143"/>
      <c r="D150" s="143"/>
      <c r="E150" s="143"/>
      <c r="I150" s="139"/>
      <c r="J150" s="139"/>
      <c r="K150" s="139"/>
      <c r="L150" s="139"/>
    </row>
    <row r="151" spans="1:12" ht="15.75" customHeight="1">
      <c r="A151" s="143"/>
      <c r="B151" s="143"/>
      <c r="C151" s="143"/>
      <c r="D151" s="143"/>
      <c r="E151" s="143"/>
      <c r="I151" s="139"/>
      <c r="J151" s="139"/>
      <c r="K151" s="139"/>
      <c r="L151" s="139"/>
    </row>
    <row r="152" spans="1:12" ht="15.75" customHeight="1">
      <c r="A152" s="143"/>
      <c r="B152" s="143"/>
      <c r="C152" s="143"/>
      <c r="D152" s="143"/>
      <c r="E152" s="143"/>
      <c r="I152" s="139"/>
      <c r="J152" s="139"/>
      <c r="K152" s="139"/>
      <c r="L152" s="139"/>
    </row>
    <row r="153" spans="1:12" ht="15.75" customHeight="1">
      <c r="A153" s="143"/>
      <c r="B153" s="143"/>
      <c r="C153" s="143"/>
      <c r="D153" s="143"/>
      <c r="E153" s="143"/>
      <c r="I153" s="139"/>
      <c r="J153" s="139"/>
      <c r="K153" s="139"/>
      <c r="L153" s="139"/>
    </row>
    <row r="154" spans="1:12" ht="15.75" customHeight="1">
      <c r="A154" s="143"/>
      <c r="B154" s="143"/>
      <c r="C154" s="143"/>
      <c r="D154" s="143"/>
      <c r="E154" s="143"/>
      <c r="I154" s="139"/>
      <c r="J154" s="139"/>
      <c r="K154" s="139"/>
      <c r="L154" s="139"/>
    </row>
    <row r="155" spans="1:12" ht="15.75" customHeight="1">
      <c r="A155" s="143"/>
      <c r="B155" s="143"/>
      <c r="C155" s="143"/>
      <c r="D155" s="143"/>
      <c r="E155" s="143"/>
      <c r="I155" s="139"/>
      <c r="J155" s="139"/>
      <c r="K155" s="139"/>
      <c r="L155" s="139"/>
    </row>
    <row r="156" spans="1:12" ht="15.75" customHeight="1">
      <c r="A156" s="143"/>
      <c r="B156" s="143"/>
      <c r="C156" s="143"/>
      <c r="D156" s="143"/>
      <c r="E156" s="143"/>
      <c r="I156" s="139"/>
      <c r="J156" s="139"/>
      <c r="K156" s="139"/>
      <c r="L156" s="139"/>
    </row>
    <row r="157" spans="1:12" ht="15.75" customHeight="1">
      <c r="A157" s="143"/>
      <c r="B157" s="143"/>
      <c r="C157" s="143"/>
      <c r="D157" s="143"/>
      <c r="E157" s="143"/>
      <c r="I157" s="139"/>
      <c r="J157" s="139"/>
      <c r="K157" s="139"/>
      <c r="L157" s="139"/>
    </row>
    <row r="158" spans="1:12" ht="15.75" customHeight="1">
      <c r="A158" s="143"/>
      <c r="B158" s="143"/>
      <c r="C158" s="143"/>
      <c r="D158" s="143"/>
      <c r="E158" s="143"/>
      <c r="I158" s="139"/>
      <c r="J158" s="139"/>
      <c r="K158" s="139"/>
      <c r="L158" s="139"/>
    </row>
    <row r="159" spans="1:12" ht="15.75" customHeight="1">
      <c r="A159" s="143"/>
      <c r="B159" s="143"/>
      <c r="C159" s="143"/>
      <c r="D159" s="143"/>
      <c r="E159" s="143"/>
      <c r="I159" s="139"/>
      <c r="J159" s="139"/>
      <c r="K159" s="139"/>
      <c r="L159" s="139"/>
    </row>
    <row r="160" spans="1:12" ht="15.75" customHeight="1">
      <c r="A160" s="143"/>
      <c r="B160" s="143"/>
      <c r="C160" s="143"/>
      <c r="D160" s="143"/>
      <c r="E160" s="143"/>
      <c r="I160" s="139"/>
      <c r="J160" s="139"/>
      <c r="K160" s="139"/>
      <c r="L160" s="139"/>
    </row>
    <row r="161" spans="1:12" ht="15.75" customHeight="1">
      <c r="A161" s="143"/>
      <c r="B161" s="143"/>
      <c r="C161" s="143"/>
      <c r="D161" s="143"/>
      <c r="E161" s="143"/>
      <c r="I161" s="139"/>
      <c r="J161" s="139"/>
      <c r="K161" s="139"/>
      <c r="L161" s="139"/>
    </row>
    <row r="162" spans="1:12" ht="15.75" customHeight="1">
      <c r="A162" s="143"/>
      <c r="B162" s="143"/>
      <c r="C162" s="143"/>
      <c r="D162" s="143"/>
      <c r="E162" s="143"/>
      <c r="I162" s="139"/>
      <c r="J162" s="139"/>
      <c r="K162" s="139"/>
      <c r="L162" s="139"/>
    </row>
    <row r="163" spans="1:12" ht="15.75" customHeight="1">
      <c r="A163" s="143"/>
      <c r="B163" s="143"/>
      <c r="C163" s="143"/>
      <c r="D163" s="143"/>
      <c r="E163" s="143"/>
      <c r="I163" s="139"/>
      <c r="J163" s="139"/>
      <c r="K163" s="139"/>
      <c r="L163" s="139"/>
    </row>
    <row r="164" spans="1:12" ht="15.75" customHeight="1">
      <c r="A164" s="143"/>
      <c r="B164" s="143"/>
      <c r="C164" s="143"/>
      <c r="D164" s="143"/>
      <c r="E164" s="143"/>
      <c r="I164" s="139"/>
      <c r="J164" s="139"/>
      <c r="K164" s="139"/>
      <c r="L164" s="139"/>
    </row>
    <row r="165" spans="1:12" ht="15.75" customHeight="1">
      <c r="A165" s="143"/>
      <c r="B165" s="143"/>
      <c r="C165" s="143"/>
      <c r="D165" s="143"/>
      <c r="E165" s="143"/>
      <c r="I165" s="139"/>
      <c r="J165" s="139"/>
      <c r="K165" s="139"/>
      <c r="L165" s="139"/>
    </row>
    <row r="166" spans="1:12" ht="15.75" customHeight="1">
      <c r="A166" s="143"/>
      <c r="B166" s="143"/>
      <c r="C166" s="143"/>
      <c r="D166" s="143"/>
      <c r="E166" s="143"/>
      <c r="I166" s="139"/>
      <c r="J166" s="139"/>
      <c r="K166" s="139"/>
      <c r="L166" s="139"/>
    </row>
    <row r="167" spans="1:12" ht="15.75" customHeight="1">
      <c r="A167" s="143"/>
      <c r="B167" s="143"/>
      <c r="C167" s="143"/>
      <c r="D167" s="143"/>
      <c r="E167" s="143"/>
      <c r="I167" s="139"/>
      <c r="J167" s="139"/>
      <c r="K167" s="139"/>
      <c r="L167" s="139"/>
    </row>
    <row r="168" spans="1:12" ht="15.75" customHeight="1">
      <c r="A168" s="143"/>
      <c r="B168" s="143"/>
      <c r="C168" s="143"/>
      <c r="D168" s="143"/>
      <c r="E168" s="143"/>
      <c r="I168" s="139"/>
      <c r="J168" s="139"/>
      <c r="K168" s="139"/>
      <c r="L168" s="139"/>
    </row>
    <row r="169" spans="1:12" ht="15.75" customHeight="1">
      <c r="A169" s="143"/>
      <c r="B169" s="143"/>
      <c r="C169" s="143"/>
      <c r="D169" s="143"/>
      <c r="E169" s="143"/>
      <c r="I169" s="139"/>
      <c r="J169" s="139"/>
      <c r="K169" s="139"/>
      <c r="L169" s="139"/>
    </row>
    <row r="170" spans="1:12" ht="15.75" customHeight="1">
      <c r="A170" s="143"/>
      <c r="B170" s="143"/>
      <c r="C170" s="143"/>
      <c r="D170" s="143"/>
      <c r="E170" s="143"/>
      <c r="I170" s="139"/>
      <c r="J170" s="139"/>
      <c r="K170" s="139"/>
      <c r="L170" s="139"/>
    </row>
    <row r="171" spans="1:12" ht="15.75" customHeight="1">
      <c r="A171" s="143"/>
      <c r="B171" s="143"/>
      <c r="C171" s="143"/>
      <c r="D171" s="143"/>
      <c r="E171" s="143"/>
      <c r="I171" s="139"/>
      <c r="J171" s="139"/>
      <c r="K171" s="139"/>
      <c r="L171" s="139"/>
    </row>
    <row r="172" spans="1:12" ht="15.75" customHeight="1">
      <c r="A172" s="143"/>
      <c r="B172" s="143"/>
      <c r="C172" s="143"/>
      <c r="D172" s="143"/>
      <c r="E172" s="143"/>
      <c r="I172" s="139"/>
      <c r="J172" s="139"/>
      <c r="K172" s="139"/>
      <c r="L172" s="139"/>
    </row>
    <row r="173" spans="1:12" ht="15.75" customHeight="1">
      <c r="A173" s="143"/>
      <c r="B173" s="143"/>
      <c r="C173" s="143"/>
      <c r="D173" s="143"/>
      <c r="E173" s="143"/>
      <c r="I173" s="139"/>
      <c r="J173" s="139"/>
      <c r="K173" s="139"/>
      <c r="L173" s="139"/>
    </row>
    <row r="174" spans="1:12" ht="15.75" customHeight="1">
      <c r="A174" s="143"/>
      <c r="B174" s="143"/>
      <c r="C174" s="143"/>
      <c r="D174" s="143"/>
      <c r="E174" s="143"/>
      <c r="I174" s="139"/>
      <c r="J174" s="139"/>
      <c r="K174" s="139"/>
      <c r="L174" s="139"/>
    </row>
    <row r="175" spans="1:12" ht="15.75" customHeight="1">
      <c r="A175" s="143"/>
      <c r="B175" s="143"/>
      <c r="C175" s="143"/>
      <c r="D175" s="143"/>
      <c r="E175" s="143"/>
      <c r="I175" s="139"/>
      <c r="J175" s="139"/>
      <c r="K175" s="139"/>
      <c r="L175" s="139"/>
    </row>
    <row r="176" spans="1:12" ht="15.75" customHeight="1">
      <c r="A176" s="143"/>
      <c r="B176" s="143"/>
      <c r="C176" s="143"/>
      <c r="D176" s="143"/>
      <c r="E176" s="143"/>
      <c r="I176" s="139"/>
      <c r="J176" s="139"/>
      <c r="K176" s="139"/>
      <c r="L176" s="139"/>
    </row>
    <row r="177" spans="1:12" ht="15.75" customHeight="1">
      <c r="A177" s="143"/>
      <c r="B177" s="143"/>
      <c r="C177" s="143"/>
      <c r="D177" s="143"/>
      <c r="E177" s="143"/>
      <c r="I177" s="139"/>
      <c r="J177" s="139"/>
      <c r="K177" s="139"/>
      <c r="L177" s="139"/>
    </row>
    <row r="178" spans="1:12" ht="15.75" customHeight="1">
      <c r="A178" s="143"/>
      <c r="B178" s="143"/>
      <c r="C178" s="143"/>
      <c r="D178" s="143"/>
      <c r="E178" s="143"/>
      <c r="I178" s="139"/>
      <c r="J178" s="139"/>
      <c r="K178" s="139"/>
      <c r="L178" s="139"/>
    </row>
    <row r="179" spans="1:12" ht="15.75" customHeight="1">
      <c r="A179" s="143"/>
      <c r="B179" s="143"/>
      <c r="C179" s="143"/>
      <c r="D179" s="143"/>
      <c r="E179" s="143"/>
      <c r="I179" s="139"/>
      <c r="J179" s="139"/>
      <c r="K179" s="139"/>
      <c r="L179" s="139"/>
    </row>
    <row r="180" spans="1:12" ht="15.75" customHeight="1">
      <c r="A180" s="143"/>
      <c r="B180" s="143"/>
      <c r="C180" s="143"/>
      <c r="D180" s="143"/>
      <c r="E180" s="143"/>
      <c r="I180" s="139"/>
      <c r="J180" s="139"/>
      <c r="K180" s="139"/>
      <c r="L180" s="139"/>
    </row>
    <row r="181" spans="1:12" ht="15.75" customHeight="1">
      <c r="A181" s="143"/>
      <c r="B181" s="143"/>
      <c r="C181" s="143"/>
      <c r="D181" s="143"/>
      <c r="E181" s="143"/>
      <c r="I181" s="139"/>
      <c r="J181" s="139"/>
      <c r="K181" s="139"/>
      <c r="L181" s="139"/>
    </row>
    <row r="182" spans="1:12" ht="15.75" customHeight="1">
      <c r="A182" s="143"/>
      <c r="B182" s="143"/>
      <c r="C182" s="143"/>
      <c r="D182" s="143"/>
      <c r="E182" s="143"/>
      <c r="I182" s="139"/>
      <c r="J182" s="139"/>
      <c r="K182" s="139"/>
      <c r="L182" s="139"/>
    </row>
    <row r="183" spans="1:12" ht="15.75" customHeight="1">
      <c r="A183" s="143"/>
      <c r="B183" s="143"/>
      <c r="C183" s="143"/>
      <c r="D183" s="143"/>
      <c r="E183" s="143"/>
      <c r="I183" s="139"/>
      <c r="J183" s="139"/>
      <c r="K183" s="139"/>
      <c r="L183" s="139"/>
    </row>
    <row r="184" spans="1:12" ht="15.75" customHeight="1">
      <c r="A184" s="143"/>
      <c r="B184" s="143"/>
      <c r="C184" s="143"/>
      <c r="D184" s="143"/>
      <c r="E184" s="143"/>
      <c r="I184" s="139"/>
      <c r="J184" s="139"/>
      <c r="K184" s="139"/>
      <c r="L184" s="139"/>
    </row>
    <row r="185" spans="1:12" ht="15.75" customHeight="1">
      <c r="A185" s="143"/>
      <c r="B185" s="143"/>
      <c r="C185" s="143"/>
      <c r="D185" s="143"/>
      <c r="E185" s="143"/>
      <c r="I185" s="139"/>
      <c r="J185" s="139"/>
      <c r="K185" s="139"/>
      <c r="L185" s="139"/>
    </row>
    <row r="186" spans="1:12" ht="15.75" customHeight="1">
      <c r="A186" s="143"/>
      <c r="B186" s="143"/>
      <c r="C186" s="143"/>
      <c r="D186" s="143"/>
      <c r="E186" s="143"/>
      <c r="I186" s="139"/>
      <c r="J186" s="139"/>
      <c r="K186" s="139"/>
      <c r="L186" s="139"/>
    </row>
    <row r="187" spans="1:12" ht="15.75" customHeight="1">
      <c r="A187" s="143"/>
      <c r="B187" s="143"/>
      <c r="C187" s="143"/>
      <c r="D187" s="143"/>
      <c r="E187" s="143"/>
      <c r="I187" s="139"/>
      <c r="J187" s="139"/>
      <c r="K187" s="139"/>
      <c r="L187" s="139"/>
    </row>
    <row r="188" spans="1:12" ht="15.75" customHeight="1">
      <c r="A188" s="143"/>
      <c r="B188" s="143"/>
      <c r="C188" s="143"/>
      <c r="D188" s="143"/>
      <c r="E188" s="143"/>
      <c r="I188" s="139"/>
      <c r="J188" s="139"/>
      <c r="K188" s="139"/>
      <c r="L188" s="139"/>
    </row>
    <row r="189" spans="1:12" ht="15.75" customHeight="1">
      <c r="A189" s="143"/>
      <c r="B189" s="143"/>
      <c r="C189" s="143"/>
      <c r="D189" s="143"/>
      <c r="E189" s="143"/>
      <c r="I189" s="139"/>
      <c r="J189" s="139"/>
      <c r="K189" s="139"/>
      <c r="L189" s="139"/>
    </row>
    <row r="190" spans="1:12" ht="15.75" customHeight="1">
      <c r="A190" s="143"/>
      <c r="B190" s="143"/>
      <c r="C190" s="143"/>
      <c r="D190" s="143"/>
      <c r="E190" s="143"/>
      <c r="I190" s="139"/>
      <c r="J190" s="139"/>
      <c r="K190" s="139"/>
      <c r="L190" s="139"/>
    </row>
    <row r="191" spans="1:12" ht="15.75" customHeight="1">
      <c r="A191" s="143"/>
      <c r="B191" s="143"/>
      <c r="C191" s="143"/>
      <c r="D191" s="143"/>
      <c r="E191" s="143"/>
      <c r="I191" s="139"/>
      <c r="J191" s="139"/>
      <c r="K191" s="139"/>
      <c r="L191" s="139"/>
    </row>
    <row r="192" spans="1:12" ht="15.75" customHeight="1">
      <c r="A192" s="143"/>
      <c r="B192" s="143"/>
      <c r="C192" s="143"/>
      <c r="D192" s="143"/>
      <c r="E192" s="143"/>
      <c r="I192" s="139"/>
      <c r="J192" s="139"/>
      <c r="K192" s="139"/>
      <c r="L192" s="139"/>
    </row>
    <row r="193" spans="1:12" ht="15.75" customHeight="1">
      <c r="A193" s="143"/>
      <c r="B193" s="143"/>
      <c r="C193" s="143"/>
      <c r="D193" s="143"/>
      <c r="E193" s="143"/>
      <c r="I193" s="139"/>
      <c r="J193" s="139"/>
      <c r="K193" s="139"/>
      <c r="L193" s="139"/>
    </row>
    <row r="194" spans="1:12" ht="15.75" customHeight="1">
      <c r="A194" s="143"/>
      <c r="B194" s="143"/>
      <c r="C194" s="143"/>
      <c r="D194" s="143"/>
      <c r="E194" s="143"/>
      <c r="I194" s="139"/>
      <c r="J194" s="139"/>
      <c r="K194" s="139"/>
      <c r="L194" s="139"/>
    </row>
    <row r="195" spans="1:12" ht="15.75" customHeight="1">
      <c r="A195" s="143"/>
      <c r="B195" s="143"/>
      <c r="C195" s="143"/>
      <c r="D195" s="143"/>
      <c r="E195" s="143"/>
      <c r="I195" s="139"/>
      <c r="J195" s="139"/>
      <c r="K195" s="139"/>
      <c r="L195" s="139"/>
    </row>
    <row r="196" spans="1:12" ht="15.75" customHeight="1">
      <c r="A196" s="143"/>
      <c r="B196" s="143"/>
      <c r="C196" s="143"/>
      <c r="D196" s="143"/>
      <c r="E196" s="143"/>
      <c r="I196" s="139"/>
      <c r="J196" s="139"/>
      <c r="K196" s="139"/>
      <c r="L196" s="139"/>
    </row>
    <row r="197" spans="1:12" ht="15.75" customHeight="1">
      <c r="A197" s="143"/>
      <c r="B197" s="143"/>
      <c r="C197" s="143"/>
      <c r="D197" s="143"/>
      <c r="E197" s="143"/>
      <c r="I197" s="139"/>
      <c r="J197" s="139"/>
      <c r="K197" s="139"/>
      <c r="L197" s="139"/>
    </row>
    <row r="198" spans="1:12" ht="15.75" customHeight="1">
      <c r="A198" s="143"/>
      <c r="B198" s="143"/>
      <c r="C198" s="143"/>
      <c r="D198" s="143"/>
      <c r="E198" s="143"/>
      <c r="I198" s="139"/>
      <c r="J198" s="139"/>
      <c r="K198" s="139"/>
      <c r="L198" s="139"/>
    </row>
    <row r="199" spans="1:12" ht="15.75" customHeight="1">
      <c r="A199" s="143"/>
      <c r="B199" s="143"/>
      <c r="C199" s="143"/>
      <c r="D199" s="143"/>
      <c r="E199" s="143"/>
      <c r="I199" s="139"/>
      <c r="J199" s="139"/>
      <c r="K199" s="139"/>
      <c r="L199" s="139"/>
    </row>
    <row r="200" spans="1:12" ht="15.75" customHeight="1">
      <c r="A200" s="143"/>
      <c r="B200" s="143"/>
      <c r="C200" s="143"/>
      <c r="D200" s="143"/>
      <c r="E200" s="143"/>
      <c r="I200" s="139"/>
      <c r="J200" s="139"/>
      <c r="K200" s="139"/>
      <c r="L200" s="139"/>
    </row>
    <row r="201" spans="1:12" ht="15.75" customHeight="1">
      <c r="A201" s="143"/>
      <c r="B201" s="143"/>
      <c r="C201" s="143"/>
      <c r="D201" s="143"/>
      <c r="E201" s="143"/>
      <c r="I201" s="139"/>
      <c r="J201" s="139"/>
      <c r="K201" s="139"/>
      <c r="L201" s="139"/>
    </row>
    <row r="202" spans="1:12" ht="15.75" customHeight="1">
      <c r="A202" s="143"/>
      <c r="B202" s="143"/>
      <c r="C202" s="143"/>
      <c r="D202" s="143"/>
      <c r="E202" s="143"/>
      <c r="I202" s="139"/>
      <c r="J202" s="139"/>
      <c r="K202" s="139"/>
      <c r="L202" s="139"/>
    </row>
    <row r="203" spans="1:12" ht="15.75" customHeight="1">
      <c r="A203" s="143"/>
      <c r="B203" s="143"/>
      <c r="C203" s="143"/>
      <c r="D203" s="143"/>
      <c r="E203" s="143"/>
      <c r="I203" s="139"/>
      <c r="J203" s="139"/>
      <c r="K203" s="139"/>
      <c r="L203" s="139"/>
    </row>
    <row r="204" spans="1:12" ht="15.75" customHeight="1">
      <c r="A204" s="143"/>
      <c r="B204" s="143"/>
      <c r="C204" s="143"/>
      <c r="D204" s="143"/>
      <c r="E204" s="143"/>
      <c r="I204" s="139"/>
      <c r="J204" s="139"/>
      <c r="K204" s="139"/>
      <c r="L204" s="139"/>
    </row>
    <row r="205" spans="1:12" ht="15.75" customHeight="1">
      <c r="A205" s="143"/>
      <c r="B205" s="143"/>
      <c r="C205" s="143"/>
      <c r="D205" s="143"/>
      <c r="E205" s="143"/>
      <c r="I205" s="139"/>
      <c r="J205" s="139"/>
      <c r="K205" s="139"/>
      <c r="L205" s="139"/>
    </row>
    <row r="206" spans="1:12" ht="15.75" customHeight="1">
      <c r="A206" s="143"/>
      <c r="B206" s="143"/>
      <c r="C206" s="143"/>
      <c r="D206" s="143"/>
      <c r="E206" s="143"/>
      <c r="I206" s="139"/>
      <c r="J206" s="139"/>
      <c r="K206" s="139"/>
      <c r="L206" s="139"/>
    </row>
    <row r="207" spans="1:12" ht="15.75" customHeight="1">
      <c r="A207" s="143"/>
      <c r="B207" s="143"/>
      <c r="C207" s="143"/>
      <c r="D207" s="143"/>
      <c r="E207" s="143"/>
      <c r="I207" s="139"/>
      <c r="J207" s="139"/>
      <c r="K207" s="139"/>
      <c r="L207" s="139"/>
    </row>
    <row r="208" spans="1:12" ht="15.75" customHeight="1">
      <c r="A208" s="143"/>
      <c r="B208" s="143"/>
      <c r="C208" s="143"/>
      <c r="D208" s="143"/>
      <c r="E208" s="143"/>
      <c r="I208" s="139"/>
      <c r="J208" s="139"/>
      <c r="K208" s="139"/>
      <c r="L208" s="139"/>
    </row>
    <row r="209" spans="1:12" ht="15.75" customHeight="1">
      <c r="A209" s="143"/>
      <c r="B209" s="143"/>
      <c r="C209" s="143"/>
      <c r="D209" s="143"/>
      <c r="E209" s="143"/>
      <c r="I209" s="139"/>
      <c r="J209" s="139"/>
      <c r="K209" s="139"/>
      <c r="L209" s="139"/>
    </row>
    <row r="210" spans="1:12" ht="15.75" customHeight="1">
      <c r="A210" s="143"/>
      <c r="B210" s="143"/>
      <c r="C210" s="143"/>
      <c r="D210" s="143"/>
      <c r="E210" s="143"/>
      <c r="I210" s="139"/>
      <c r="J210" s="139"/>
      <c r="K210" s="139"/>
      <c r="L210" s="139"/>
    </row>
    <row r="211" spans="1:12" ht="15.75" customHeight="1">
      <c r="A211" s="143"/>
      <c r="B211" s="143"/>
      <c r="C211" s="143"/>
      <c r="D211" s="143"/>
      <c r="E211" s="143"/>
      <c r="I211" s="139"/>
      <c r="J211" s="139"/>
      <c r="K211" s="139"/>
      <c r="L211" s="139"/>
    </row>
    <row r="212" spans="1:12" ht="15.75" customHeight="1">
      <c r="A212" s="143"/>
      <c r="B212" s="143"/>
      <c r="C212" s="143"/>
      <c r="D212" s="143"/>
      <c r="E212" s="143"/>
      <c r="I212" s="139"/>
      <c r="J212" s="139"/>
      <c r="K212" s="139"/>
      <c r="L212" s="139"/>
    </row>
    <row r="213" spans="1:12" ht="15.75" customHeight="1">
      <c r="A213" s="143"/>
      <c r="B213" s="143"/>
      <c r="C213" s="143"/>
      <c r="D213" s="143"/>
      <c r="E213" s="143"/>
      <c r="I213" s="139"/>
      <c r="J213" s="139"/>
      <c r="K213" s="139"/>
      <c r="L213" s="139"/>
    </row>
    <row r="214" spans="1:12" ht="15.75" customHeight="1">
      <c r="A214" s="143"/>
      <c r="B214" s="143"/>
      <c r="C214" s="143"/>
      <c r="D214" s="143"/>
      <c r="E214" s="143"/>
      <c r="I214" s="139"/>
      <c r="J214" s="139"/>
      <c r="K214" s="139"/>
      <c r="L214" s="139"/>
    </row>
    <row r="215" spans="1:12" ht="15.75" customHeight="1">
      <c r="A215" s="143"/>
      <c r="B215" s="143"/>
      <c r="C215" s="143"/>
      <c r="D215" s="143"/>
      <c r="E215" s="143"/>
      <c r="I215" s="139"/>
      <c r="J215" s="139"/>
      <c r="K215" s="139"/>
      <c r="L215" s="139"/>
    </row>
    <row r="216" spans="1:12" ht="15.75" customHeight="1">
      <c r="A216" s="143"/>
      <c r="B216" s="143"/>
      <c r="C216" s="143"/>
      <c r="D216" s="143"/>
      <c r="E216" s="143"/>
      <c r="I216" s="139"/>
      <c r="J216" s="139"/>
      <c r="K216" s="139"/>
      <c r="L216" s="139"/>
    </row>
    <row r="217" spans="1:12" ht="15.75" customHeight="1">
      <c r="A217" s="143"/>
      <c r="B217" s="143"/>
      <c r="C217" s="143"/>
      <c r="D217" s="143"/>
      <c r="E217" s="143"/>
      <c r="I217" s="139"/>
      <c r="J217" s="139"/>
      <c r="K217" s="139"/>
      <c r="L217" s="139"/>
    </row>
    <row r="218" spans="1:12" ht="15.75" customHeight="1">
      <c r="A218" s="143"/>
      <c r="B218" s="143"/>
      <c r="C218" s="143"/>
      <c r="D218" s="143"/>
      <c r="E218" s="143"/>
      <c r="I218" s="139"/>
      <c r="J218" s="139"/>
      <c r="K218" s="139"/>
      <c r="L218" s="139"/>
    </row>
    <row r="219" spans="1:12" ht="15.75" customHeight="1">
      <c r="A219" s="143"/>
      <c r="B219" s="143"/>
      <c r="C219" s="143"/>
      <c r="D219" s="143"/>
      <c r="E219" s="143"/>
      <c r="I219" s="139"/>
      <c r="J219" s="139"/>
      <c r="K219" s="139"/>
      <c r="L219" s="139"/>
    </row>
    <row r="220" spans="1:12" ht="15.75" customHeight="1">
      <c r="A220" s="143"/>
      <c r="B220" s="143"/>
      <c r="C220" s="143"/>
      <c r="D220" s="143"/>
      <c r="E220" s="143"/>
      <c r="I220" s="139"/>
      <c r="J220" s="139"/>
      <c r="K220" s="139"/>
      <c r="L220" s="139"/>
    </row>
    <row r="221" spans="1:12" ht="15.75" customHeight="1">
      <c r="A221" s="143"/>
      <c r="B221" s="143"/>
      <c r="C221" s="143"/>
      <c r="D221" s="143"/>
      <c r="E221" s="143"/>
      <c r="I221" s="139"/>
      <c r="J221" s="139"/>
      <c r="K221" s="139"/>
      <c r="L221" s="139"/>
    </row>
    <row r="222" spans="1:12" ht="15.75" customHeight="1">
      <c r="A222" s="143"/>
      <c r="B222" s="143"/>
      <c r="C222" s="143"/>
      <c r="D222" s="143"/>
      <c r="E222" s="143"/>
      <c r="I222" s="139"/>
      <c r="J222" s="139"/>
      <c r="K222" s="139"/>
      <c r="L222" s="139"/>
    </row>
    <row r="223" spans="1:12" ht="15.75" customHeight="1">
      <c r="A223" s="143"/>
      <c r="B223" s="143"/>
      <c r="C223" s="143"/>
      <c r="D223" s="143"/>
      <c r="E223" s="143"/>
      <c r="I223" s="139"/>
      <c r="J223" s="139"/>
      <c r="K223" s="139"/>
      <c r="L223" s="139"/>
    </row>
    <row r="224" spans="1:12" ht="15.75" customHeight="1">
      <c r="A224" s="143"/>
      <c r="B224" s="143"/>
      <c r="C224" s="143"/>
      <c r="D224" s="143"/>
      <c r="E224" s="143"/>
      <c r="I224" s="139"/>
      <c r="J224" s="139"/>
      <c r="K224" s="139"/>
      <c r="L224" s="139"/>
    </row>
    <row r="225" spans="1:12" ht="15.75" customHeight="1">
      <c r="A225" s="143"/>
      <c r="B225" s="143"/>
      <c r="C225" s="143"/>
      <c r="D225" s="143"/>
      <c r="E225" s="143"/>
      <c r="I225" s="139"/>
      <c r="J225" s="139"/>
      <c r="K225" s="139"/>
      <c r="L225" s="139"/>
    </row>
    <row r="226" spans="1:12" ht="15.75" customHeight="1">
      <c r="A226" s="143"/>
      <c r="B226" s="143"/>
      <c r="C226" s="143"/>
      <c r="D226" s="143"/>
      <c r="E226" s="143"/>
      <c r="I226" s="139"/>
      <c r="J226" s="139"/>
      <c r="K226" s="139"/>
      <c r="L226" s="139"/>
    </row>
    <row r="227" spans="1:12" ht="15.75" customHeight="1">
      <c r="A227" s="143"/>
      <c r="B227" s="143"/>
      <c r="C227" s="143"/>
      <c r="D227" s="143"/>
      <c r="E227" s="143"/>
      <c r="I227" s="139"/>
      <c r="J227" s="139"/>
      <c r="K227" s="139"/>
      <c r="L227" s="139"/>
    </row>
    <row r="228" spans="1:12" ht="15.75" customHeight="1">
      <c r="A228" s="143"/>
      <c r="B228" s="143"/>
      <c r="C228" s="143"/>
      <c r="D228" s="143"/>
      <c r="E228" s="143"/>
      <c r="I228" s="139"/>
      <c r="J228" s="139"/>
      <c r="K228" s="139"/>
      <c r="L228" s="139"/>
    </row>
    <row r="229" spans="1:12" ht="15.75" customHeight="1">
      <c r="A229" s="143"/>
      <c r="B229" s="143"/>
      <c r="C229" s="143"/>
      <c r="D229" s="143"/>
      <c r="E229" s="143"/>
      <c r="I229" s="139"/>
      <c r="J229" s="139"/>
      <c r="K229" s="139"/>
      <c r="L229" s="139"/>
    </row>
    <row r="230" spans="1:12" ht="15.75" customHeight="1">
      <c r="A230" s="143"/>
      <c r="B230" s="143"/>
      <c r="C230" s="143"/>
      <c r="D230" s="143"/>
      <c r="E230" s="143"/>
      <c r="I230" s="139"/>
      <c r="J230" s="139"/>
      <c r="K230" s="139"/>
      <c r="L230" s="139"/>
    </row>
    <row r="231" spans="1:12" ht="15.75" customHeight="1">
      <c r="A231" s="143"/>
      <c r="B231" s="143"/>
      <c r="C231" s="143"/>
      <c r="D231" s="143"/>
      <c r="E231" s="143"/>
      <c r="I231" s="139"/>
      <c r="J231" s="139"/>
      <c r="K231" s="139"/>
      <c r="L231" s="139"/>
    </row>
    <row r="232" spans="1:12" ht="15.75" customHeight="1">
      <c r="A232" s="143"/>
      <c r="B232" s="143"/>
      <c r="C232" s="143"/>
      <c r="D232" s="143"/>
      <c r="E232" s="143"/>
      <c r="I232" s="139"/>
      <c r="J232" s="139"/>
      <c r="K232" s="139"/>
      <c r="L232" s="139"/>
    </row>
    <row r="233" spans="1:12" ht="15.75" customHeight="1">
      <c r="A233" s="143"/>
      <c r="B233" s="143"/>
      <c r="C233" s="143"/>
      <c r="D233" s="143"/>
      <c r="E233" s="143"/>
      <c r="I233" s="139"/>
      <c r="J233" s="139"/>
      <c r="K233" s="139"/>
      <c r="L233" s="139"/>
    </row>
    <row r="234" spans="1:12" ht="15.75" customHeight="1">
      <c r="A234" s="143"/>
      <c r="B234" s="143"/>
      <c r="C234" s="143"/>
      <c r="D234" s="143"/>
      <c r="E234" s="143"/>
      <c r="I234" s="139"/>
      <c r="J234" s="139"/>
      <c r="K234" s="139"/>
      <c r="L234" s="139"/>
    </row>
    <row r="235" spans="1:12" ht="15.75" customHeight="1">
      <c r="A235" s="143"/>
      <c r="B235" s="143"/>
      <c r="C235" s="143"/>
      <c r="D235" s="143"/>
      <c r="E235" s="143"/>
      <c r="I235" s="139"/>
      <c r="J235" s="139"/>
      <c r="K235" s="139"/>
      <c r="L235" s="139"/>
    </row>
    <row r="236" spans="1:12" ht="15.75" customHeight="1">
      <c r="A236" s="143"/>
      <c r="B236" s="143"/>
      <c r="C236" s="143"/>
      <c r="D236" s="143"/>
      <c r="E236" s="143"/>
      <c r="I236" s="139"/>
      <c r="J236" s="139"/>
      <c r="K236" s="139"/>
      <c r="L236" s="139"/>
    </row>
    <row r="237" spans="1:12" ht="15.75" customHeight="1">
      <c r="A237" s="143"/>
      <c r="B237" s="143"/>
      <c r="C237" s="143"/>
      <c r="D237" s="143"/>
      <c r="E237" s="143"/>
      <c r="I237" s="139"/>
      <c r="J237" s="139"/>
      <c r="K237" s="139"/>
      <c r="L237" s="139"/>
    </row>
    <row r="238" spans="1:12" ht="15.75" customHeight="1">
      <c r="A238" s="143"/>
      <c r="B238" s="143"/>
      <c r="C238" s="143"/>
      <c r="D238" s="143"/>
      <c r="E238" s="143"/>
      <c r="I238" s="139"/>
      <c r="J238" s="139"/>
      <c r="K238" s="139"/>
      <c r="L238" s="139"/>
    </row>
    <row r="239" spans="1:12" ht="15.75" customHeight="1">
      <c r="A239" s="143"/>
      <c r="B239" s="143"/>
      <c r="C239" s="143"/>
      <c r="D239" s="143"/>
      <c r="E239" s="143"/>
      <c r="I239" s="139"/>
      <c r="J239" s="139"/>
      <c r="K239" s="139"/>
      <c r="L239" s="139"/>
    </row>
    <row r="240" spans="1:12" ht="15.75" customHeight="1">
      <c r="A240" s="143"/>
      <c r="B240" s="143"/>
      <c r="C240" s="143"/>
      <c r="D240" s="143"/>
      <c r="E240" s="143"/>
      <c r="I240" s="139"/>
      <c r="J240" s="139"/>
      <c r="K240" s="139"/>
      <c r="L240" s="139"/>
    </row>
    <row r="241" spans="1:12" ht="15.75" customHeight="1">
      <c r="A241" s="143"/>
      <c r="B241" s="143"/>
      <c r="C241" s="143"/>
      <c r="D241" s="143"/>
      <c r="E241" s="143"/>
      <c r="I241" s="139"/>
      <c r="J241" s="139"/>
      <c r="K241" s="139"/>
      <c r="L241" s="139"/>
    </row>
    <row r="242" spans="1:12" ht="15.75" customHeight="1">
      <c r="A242" s="143"/>
      <c r="B242" s="143"/>
      <c r="C242" s="143"/>
      <c r="D242" s="143"/>
      <c r="E242" s="143"/>
      <c r="I242" s="139"/>
      <c r="J242" s="139"/>
      <c r="K242" s="139"/>
      <c r="L242" s="139"/>
    </row>
    <row r="243" spans="1:12" ht="15.75" customHeight="1">
      <c r="A243" s="143"/>
      <c r="B243" s="143"/>
      <c r="C243" s="143"/>
      <c r="D243" s="143"/>
      <c r="E243" s="143"/>
      <c r="I243" s="139"/>
      <c r="J243" s="139"/>
      <c r="K243" s="139"/>
      <c r="L243" s="139"/>
    </row>
    <row r="244" spans="1:12" ht="15.75" customHeight="1">
      <c r="A244" s="143"/>
      <c r="B244" s="143"/>
      <c r="C244" s="143"/>
      <c r="D244" s="143"/>
      <c r="E244" s="143"/>
      <c r="I244" s="139"/>
      <c r="J244" s="139"/>
      <c r="K244" s="139"/>
      <c r="L244" s="139"/>
    </row>
    <row r="245" spans="1:12" ht="15.75" customHeight="1">
      <c r="A245" s="143"/>
      <c r="B245" s="143"/>
      <c r="C245" s="143"/>
      <c r="D245" s="143"/>
      <c r="E245" s="143"/>
      <c r="I245" s="139"/>
      <c r="J245" s="139"/>
      <c r="K245" s="139"/>
      <c r="L245" s="139"/>
    </row>
    <row r="246" spans="1:12" ht="15.75" customHeight="1">
      <c r="A246" s="143"/>
      <c r="B246" s="143"/>
      <c r="C246" s="143"/>
      <c r="D246" s="143"/>
      <c r="E246" s="143"/>
      <c r="I246" s="139"/>
      <c r="J246" s="139"/>
      <c r="K246" s="139"/>
      <c r="L246" s="139"/>
    </row>
    <row r="247" spans="1:12" ht="15.75" customHeight="1">
      <c r="A247" s="143"/>
      <c r="B247" s="143"/>
      <c r="C247" s="143"/>
      <c r="D247" s="143"/>
      <c r="E247" s="143"/>
      <c r="I247" s="139"/>
      <c r="J247" s="139"/>
      <c r="K247" s="139"/>
      <c r="L247" s="139"/>
    </row>
    <row r="248" spans="1:12" ht="15.75" customHeight="1">
      <c r="A248" s="143"/>
      <c r="B248" s="143"/>
      <c r="C248" s="143"/>
      <c r="D248" s="143"/>
      <c r="E248" s="143"/>
      <c r="I248" s="139"/>
      <c r="J248" s="139"/>
      <c r="K248" s="139"/>
      <c r="L248" s="139"/>
    </row>
    <row r="249" spans="1:12" ht="15.75" customHeight="1">
      <c r="A249" s="143"/>
      <c r="B249" s="143"/>
      <c r="C249" s="143"/>
      <c r="D249" s="143"/>
      <c r="E249" s="143"/>
      <c r="I249" s="139"/>
      <c r="J249" s="139"/>
      <c r="K249" s="139"/>
      <c r="L249" s="139"/>
    </row>
    <row r="250" spans="1:12" ht="15.75" customHeight="1">
      <c r="A250" s="143"/>
      <c r="B250" s="143"/>
      <c r="C250" s="143"/>
      <c r="D250" s="143"/>
      <c r="E250" s="143"/>
      <c r="I250" s="139"/>
      <c r="J250" s="139"/>
      <c r="K250" s="139"/>
      <c r="L250" s="139"/>
    </row>
    <row r="251" spans="1:12" ht="15.75" customHeight="1">
      <c r="A251" s="143"/>
      <c r="B251" s="143"/>
      <c r="C251" s="143"/>
      <c r="D251" s="143"/>
      <c r="E251" s="143"/>
      <c r="I251" s="139"/>
      <c r="J251" s="139"/>
      <c r="K251" s="139"/>
      <c r="L251" s="139"/>
    </row>
    <row r="252" spans="1:12" ht="15.75" customHeight="1">
      <c r="A252" s="143"/>
      <c r="B252" s="143"/>
      <c r="C252" s="143"/>
      <c r="D252" s="143"/>
      <c r="E252" s="143"/>
      <c r="I252" s="139"/>
      <c r="J252" s="139"/>
      <c r="K252" s="139"/>
      <c r="L252" s="139"/>
    </row>
    <row r="253" spans="1:12" ht="15.75" customHeight="1">
      <c r="A253" s="143"/>
      <c r="B253" s="143"/>
      <c r="C253" s="143"/>
      <c r="D253" s="143"/>
      <c r="E253" s="143"/>
      <c r="I253" s="139"/>
      <c r="J253" s="139"/>
      <c r="K253" s="139"/>
      <c r="L253" s="139"/>
    </row>
    <row r="254" spans="1:12" ht="15.75" customHeight="1">
      <c r="A254" s="143"/>
      <c r="B254" s="143"/>
      <c r="C254" s="143"/>
      <c r="D254" s="143"/>
      <c r="E254" s="143"/>
      <c r="I254" s="139"/>
      <c r="J254" s="139"/>
      <c r="K254" s="139"/>
      <c r="L254" s="139"/>
    </row>
    <row r="255" spans="1:12" ht="15.75" customHeight="1">
      <c r="A255" s="143"/>
      <c r="B255" s="143"/>
      <c r="C255" s="143"/>
      <c r="D255" s="143"/>
      <c r="E255" s="143"/>
      <c r="I255" s="139"/>
      <c r="J255" s="139"/>
      <c r="K255" s="139"/>
      <c r="L255" s="139"/>
    </row>
    <row r="256" spans="1:12" ht="15.75" customHeight="1">
      <c r="A256" s="143"/>
      <c r="B256" s="143"/>
      <c r="C256" s="143"/>
      <c r="D256" s="143"/>
      <c r="E256" s="143"/>
      <c r="I256" s="139"/>
      <c r="J256" s="139"/>
      <c r="K256" s="139"/>
      <c r="L256" s="139"/>
    </row>
    <row r="257" spans="1:12" ht="15.75" customHeight="1">
      <c r="A257" s="143"/>
      <c r="B257" s="143"/>
      <c r="C257" s="143"/>
      <c r="D257" s="143"/>
      <c r="E257" s="143"/>
      <c r="I257" s="139"/>
      <c r="J257" s="139"/>
      <c r="K257" s="139"/>
      <c r="L257" s="139"/>
    </row>
    <row r="258" spans="1:12" ht="15.75" customHeight="1">
      <c r="A258" s="143"/>
      <c r="B258" s="143"/>
      <c r="C258" s="143"/>
      <c r="D258" s="143"/>
      <c r="E258" s="143"/>
      <c r="I258" s="139"/>
      <c r="J258" s="139"/>
      <c r="K258" s="139"/>
      <c r="L258" s="139"/>
    </row>
    <row r="259" spans="1:12" ht="15.75" customHeight="1">
      <c r="A259" s="143"/>
      <c r="B259" s="143"/>
      <c r="C259" s="143"/>
      <c r="D259" s="143"/>
      <c r="E259" s="143"/>
      <c r="I259" s="139"/>
      <c r="J259" s="139"/>
      <c r="K259" s="139"/>
      <c r="L259" s="139"/>
    </row>
    <row r="260" spans="1:12" ht="15.75" customHeight="1">
      <c r="A260" s="143"/>
      <c r="B260" s="143"/>
      <c r="C260" s="143"/>
      <c r="D260" s="143"/>
      <c r="E260" s="143"/>
      <c r="I260" s="139"/>
      <c r="J260" s="139"/>
      <c r="K260" s="139"/>
      <c r="L260" s="139"/>
    </row>
    <row r="261" spans="1:12" ht="15.75" customHeight="1">
      <c r="A261" s="143"/>
      <c r="B261" s="143"/>
      <c r="C261" s="143"/>
      <c r="D261" s="143"/>
      <c r="E261" s="143"/>
      <c r="I261" s="139"/>
      <c r="J261" s="139"/>
      <c r="K261" s="139"/>
      <c r="L261" s="139"/>
    </row>
    <row r="262" spans="1:12" ht="15.75" customHeight="1">
      <c r="A262" s="143"/>
      <c r="B262" s="143"/>
      <c r="C262" s="143"/>
      <c r="D262" s="143"/>
      <c r="E262" s="143"/>
      <c r="I262" s="139"/>
      <c r="J262" s="139"/>
      <c r="K262" s="139"/>
      <c r="L262" s="139"/>
    </row>
    <row r="263" spans="1:12" ht="15.75" customHeight="1">
      <c r="A263" s="143"/>
      <c r="B263" s="143"/>
      <c r="C263" s="143"/>
      <c r="D263" s="143"/>
      <c r="E263" s="143"/>
      <c r="I263" s="139"/>
      <c r="J263" s="139"/>
      <c r="K263" s="139"/>
      <c r="L263" s="139"/>
    </row>
    <row r="264" spans="1:12" ht="15.75" customHeight="1">
      <c r="A264" s="143"/>
      <c r="B264" s="143"/>
      <c r="C264" s="143"/>
      <c r="D264" s="143"/>
      <c r="E264" s="143"/>
      <c r="I264" s="139"/>
      <c r="J264" s="139"/>
      <c r="K264" s="139"/>
      <c r="L264" s="139"/>
    </row>
    <row r="265" spans="1:12" ht="15.75" customHeight="1">
      <c r="A265" s="143"/>
      <c r="B265" s="143"/>
      <c r="C265" s="143"/>
      <c r="D265" s="143"/>
      <c r="E265" s="143"/>
      <c r="I265" s="139"/>
      <c r="J265" s="139"/>
      <c r="K265" s="139"/>
      <c r="L265" s="139"/>
    </row>
    <row r="266" spans="1:12" ht="15.75" customHeight="1">
      <c r="A266" s="143"/>
      <c r="B266" s="143"/>
      <c r="C266" s="143"/>
      <c r="D266" s="143"/>
      <c r="E266" s="143"/>
      <c r="I266" s="139"/>
      <c r="J266" s="139"/>
      <c r="K266" s="139"/>
      <c r="L266" s="139"/>
    </row>
    <row r="267" spans="1:12" ht="15.75" customHeight="1">
      <c r="A267" s="143"/>
      <c r="B267" s="143"/>
      <c r="C267" s="143"/>
      <c r="D267" s="143"/>
      <c r="E267" s="143"/>
      <c r="I267" s="139"/>
      <c r="J267" s="139"/>
      <c r="K267" s="139"/>
      <c r="L267" s="139"/>
    </row>
    <row r="268" spans="1:12" ht="15.75" customHeight="1">
      <c r="A268" s="143"/>
      <c r="B268" s="143"/>
      <c r="C268" s="143"/>
      <c r="D268" s="143"/>
      <c r="E268" s="143"/>
      <c r="I268" s="139"/>
      <c r="J268" s="139"/>
      <c r="K268" s="139"/>
      <c r="L268" s="139"/>
    </row>
    <row r="269" spans="1:12" ht="15.75" customHeight="1">
      <c r="A269" s="143"/>
      <c r="B269" s="143"/>
      <c r="C269" s="143"/>
      <c r="D269" s="143"/>
      <c r="E269" s="143"/>
      <c r="I269" s="139"/>
      <c r="J269" s="139"/>
      <c r="K269" s="139"/>
      <c r="L269" s="139"/>
    </row>
    <row r="270" spans="1:12" ht="15.75" customHeight="1">
      <c r="A270" s="143"/>
      <c r="B270" s="143"/>
      <c r="C270" s="143"/>
      <c r="D270" s="143"/>
      <c r="E270" s="143"/>
      <c r="I270" s="139"/>
      <c r="J270" s="139"/>
      <c r="K270" s="139"/>
      <c r="L270" s="139"/>
    </row>
    <row r="271" spans="1:12" ht="15.75" customHeight="1">
      <c r="A271" s="143"/>
      <c r="B271" s="143"/>
      <c r="C271" s="143"/>
      <c r="D271" s="143"/>
      <c r="E271" s="143"/>
      <c r="I271" s="139"/>
      <c r="J271" s="139"/>
      <c r="K271" s="139"/>
      <c r="L271" s="139"/>
    </row>
    <row r="272" spans="1:12" ht="15.75" customHeight="1">
      <c r="A272" s="143"/>
      <c r="B272" s="143"/>
      <c r="C272" s="143"/>
      <c r="D272" s="143"/>
      <c r="E272" s="143"/>
      <c r="I272" s="139"/>
      <c r="J272" s="139"/>
      <c r="K272" s="139"/>
      <c r="L272" s="139"/>
    </row>
    <row r="273" spans="1:12" ht="15.75" customHeight="1">
      <c r="A273" s="143"/>
      <c r="B273" s="143"/>
      <c r="C273" s="143"/>
      <c r="D273" s="143"/>
      <c r="E273" s="143"/>
      <c r="I273" s="139"/>
      <c r="J273" s="139"/>
      <c r="K273" s="139"/>
      <c r="L273" s="139"/>
    </row>
    <row r="274" spans="1:12" ht="15.75" customHeight="1">
      <c r="A274" s="143"/>
      <c r="B274" s="143"/>
      <c r="C274" s="143"/>
      <c r="D274" s="143"/>
      <c r="E274" s="143"/>
      <c r="I274" s="139"/>
      <c r="J274" s="139"/>
      <c r="K274" s="139"/>
      <c r="L274" s="139"/>
    </row>
    <row r="275" spans="1:12" ht="15.75" customHeight="1">
      <c r="A275" s="143"/>
      <c r="B275" s="143"/>
      <c r="C275" s="143"/>
      <c r="D275" s="143"/>
      <c r="E275" s="143"/>
      <c r="I275" s="139"/>
      <c r="J275" s="139"/>
      <c r="K275" s="139"/>
      <c r="L275" s="139"/>
    </row>
    <row r="276" spans="1:12" ht="15.75" customHeight="1">
      <c r="A276" s="143"/>
      <c r="B276" s="143"/>
      <c r="C276" s="143"/>
      <c r="D276" s="143"/>
      <c r="E276" s="143"/>
      <c r="I276" s="139"/>
      <c r="J276" s="139"/>
      <c r="K276" s="139"/>
      <c r="L276" s="139"/>
    </row>
    <row r="277" spans="1:12" ht="15.75" customHeight="1">
      <c r="A277" s="143"/>
      <c r="B277" s="143"/>
      <c r="C277" s="143"/>
      <c r="D277" s="143"/>
      <c r="E277" s="143"/>
      <c r="I277" s="139"/>
      <c r="J277" s="139"/>
      <c r="K277" s="139"/>
      <c r="L277" s="139"/>
    </row>
    <row r="278" spans="1:12" ht="15.75" customHeight="1">
      <c r="A278" s="143"/>
      <c r="B278" s="143"/>
      <c r="C278" s="143"/>
      <c r="D278" s="143"/>
      <c r="E278" s="143"/>
      <c r="I278" s="139"/>
      <c r="J278" s="139"/>
      <c r="K278" s="139"/>
      <c r="L278" s="139"/>
    </row>
    <row r="279" spans="1:12" ht="15.75" customHeight="1">
      <c r="A279" s="143"/>
      <c r="B279" s="143"/>
      <c r="C279" s="143"/>
      <c r="D279" s="143"/>
      <c r="E279" s="143"/>
      <c r="I279" s="139"/>
      <c r="J279" s="139"/>
      <c r="K279" s="139"/>
      <c r="L279" s="139"/>
    </row>
    <row r="280" spans="1:12" ht="15.75" customHeight="1">
      <c r="A280" s="143"/>
      <c r="B280" s="143"/>
      <c r="C280" s="143"/>
      <c r="D280" s="143"/>
      <c r="E280" s="143"/>
      <c r="I280" s="139"/>
      <c r="J280" s="139"/>
      <c r="K280" s="139"/>
      <c r="L280" s="139"/>
    </row>
    <row r="281" spans="1:12" ht="15.75" customHeight="1">
      <c r="A281" s="143"/>
      <c r="B281" s="143"/>
      <c r="C281" s="143"/>
      <c r="D281" s="143"/>
      <c r="E281" s="143"/>
      <c r="I281" s="139"/>
      <c r="J281" s="139"/>
      <c r="K281" s="139"/>
      <c r="L281" s="139"/>
    </row>
    <row r="282" spans="1:12" ht="15.75" customHeight="1">
      <c r="A282" s="143"/>
      <c r="B282" s="143"/>
      <c r="C282" s="143"/>
      <c r="D282" s="143"/>
      <c r="E282" s="143"/>
      <c r="I282" s="139"/>
      <c r="J282" s="139"/>
      <c r="K282" s="139"/>
      <c r="L282" s="139"/>
    </row>
    <row r="283" spans="1:12" ht="15.75" customHeight="1">
      <c r="A283" s="143"/>
      <c r="B283" s="143"/>
      <c r="C283" s="143"/>
      <c r="D283" s="143"/>
      <c r="E283" s="143"/>
      <c r="I283" s="139"/>
      <c r="J283" s="139"/>
      <c r="K283" s="139"/>
      <c r="L283" s="139"/>
    </row>
    <row r="284" spans="1:12" ht="15.75" customHeight="1">
      <c r="A284" s="143"/>
      <c r="B284" s="143"/>
      <c r="C284" s="143"/>
      <c r="D284" s="143"/>
      <c r="E284" s="143"/>
      <c r="I284" s="139"/>
      <c r="J284" s="139"/>
      <c r="K284" s="139"/>
      <c r="L284" s="139"/>
    </row>
    <row r="285" spans="1:12" ht="15.75" customHeight="1">
      <c r="A285" s="143"/>
      <c r="B285" s="143"/>
      <c r="C285" s="143"/>
      <c r="D285" s="143"/>
      <c r="E285" s="143"/>
      <c r="I285" s="139"/>
      <c r="J285" s="139"/>
      <c r="K285" s="139"/>
      <c r="L285" s="139"/>
    </row>
    <row r="286" spans="1:12" ht="15.75" customHeight="1">
      <c r="A286" s="143"/>
      <c r="B286" s="143"/>
      <c r="C286" s="143"/>
      <c r="D286" s="143"/>
      <c r="E286" s="143"/>
      <c r="I286" s="139"/>
      <c r="J286" s="139"/>
      <c r="K286" s="139"/>
      <c r="L286" s="139"/>
    </row>
    <row r="287" spans="1:12" ht="15.75" customHeight="1">
      <c r="A287" s="143"/>
      <c r="B287" s="143"/>
      <c r="C287" s="143"/>
      <c r="D287" s="143"/>
      <c r="E287" s="143"/>
      <c r="I287" s="139"/>
      <c r="J287" s="139"/>
      <c r="K287" s="139"/>
      <c r="L287" s="139"/>
    </row>
    <row r="288" spans="1:12" ht="15.75" customHeight="1">
      <c r="A288" s="143"/>
      <c r="B288" s="143"/>
      <c r="C288" s="143"/>
      <c r="D288" s="143"/>
      <c r="E288" s="143"/>
      <c r="I288" s="139"/>
      <c r="J288" s="139"/>
      <c r="K288" s="139"/>
      <c r="L288" s="139"/>
    </row>
    <row r="289" spans="1:12" ht="15.75" customHeight="1">
      <c r="A289" s="143"/>
      <c r="B289" s="143"/>
      <c r="C289" s="143"/>
      <c r="D289" s="143"/>
      <c r="E289" s="143"/>
      <c r="I289" s="139"/>
      <c r="J289" s="139"/>
      <c r="K289" s="139"/>
      <c r="L289" s="139"/>
    </row>
    <row r="290" spans="1:12" ht="15.75" customHeight="1">
      <c r="A290" s="143"/>
      <c r="B290" s="143"/>
      <c r="C290" s="143"/>
      <c r="D290" s="143"/>
      <c r="E290" s="143"/>
      <c r="I290" s="139"/>
      <c r="J290" s="139"/>
      <c r="K290" s="139"/>
      <c r="L290" s="139"/>
    </row>
    <row r="291" spans="1:12" ht="15.75" customHeight="1">
      <c r="A291" s="143"/>
      <c r="B291" s="143"/>
      <c r="C291" s="143"/>
      <c r="D291" s="143"/>
      <c r="E291" s="143"/>
      <c r="I291" s="139"/>
      <c r="J291" s="139"/>
      <c r="K291" s="139"/>
      <c r="L291" s="139"/>
    </row>
    <row r="292" spans="1:12" ht="15.75" customHeight="1">
      <c r="A292" s="143"/>
      <c r="B292" s="143"/>
      <c r="C292" s="143"/>
      <c r="D292" s="143"/>
      <c r="E292" s="143"/>
      <c r="I292" s="139"/>
      <c r="J292" s="139"/>
      <c r="K292" s="139"/>
      <c r="L292" s="139"/>
    </row>
    <row r="293" spans="1:12" ht="15.75" customHeight="1">
      <c r="A293" s="143"/>
      <c r="B293" s="143"/>
      <c r="C293" s="143"/>
      <c r="D293" s="143"/>
      <c r="E293" s="143"/>
      <c r="I293" s="139"/>
      <c r="J293" s="139"/>
      <c r="K293" s="139"/>
      <c r="L293" s="139"/>
    </row>
    <row r="294" spans="1:12" ht="15.75" customHeight="1">
      <c r="A294" s="143"/>
      <c r="B294" s="143"/>
      <c r="C294" s="143"/>
      <c r="D294" s="143"/>
      <c r="E294" s="143"/>
      <c r="I294" s="139"/>
      <c r="J294" s="139"/>
      <c r="K294" s="139"/>
      <c r="L294" s="139"/>
    </row>
    <row r="295" spans="1:12" ht="15.75" customHeight="1">
      <c r="A295" s="143"/>
      <c r="B295" s="143"/>
      <c r="C295" s="143"/>
      <c r="D295" s="143"/>
      <c r="E295" s="143"/>
      <c r="I295" s="139"/>
      <c r="J295" s="139"/>
      <c r="K295" s="139"/>
      <c r="L295" s="139"/>
    </row>
    <row r="296" spans="1:12" ht="15.75" customHeight="1">
      <c r="A296" s="143"/>
      <c r="B296" s="143"/>
      <c r="C296" s="143"/>
      <c r="D296" s="143"/>
      <c r="E296" s="143"/>
      <c r="I296" s="139"/>
      <c r="J296" s="139"/>
      <c r="K296" s="139"/>
      <c r="L296" s="139"/>
    </row>
    <row r="297" spans="1:12" ht="15.75" customHeight="1">
      <c r="A297" s="143"/>
      <c r="B297" s="143"/>
      <c r="C297" s="143"/>
      <c r="D297" s="143"/>
      <c r="E297" s="143"/>
      <c r="I297" s="139"/>
      <c r="J297" s="139"/>
      <c r="K297" s="139"/>
      <c r="L297" s="139"/>
    </row>
    <row r="298" spans="1:12" ht="15.75" customHeight="1">
      <c r="A298" s="143"/>
      <c r="B298" s="143"/>
      <c r="C298" s="143"/>
      <c r="D298" s="143"/>
      <c r="E298" s="143"/>
      <c r="I298" s="139"/>
      <c r="J298" s="139"/>
      <c r="K298" s="139"/>
      <c r="L298" s="139"/>
    </row>
    <row r="299" spans="1:12" ht="15.75" customHeight="1">
      <c r="A299" s="143"/>
      <c r="B299" s="143"/>
      <c r="C299" s="143"/>
      <c r="D299" s="143"/>
      <c r="E299" s="143"/>
      <c r="I299" s="139"/>
      <c r="J299" s="139"/>
      <c r="K299" s="139"/>
      <c r="L299" s="139"/>
    </row>
    <row r="300" spans="1:12" ht="15.75" customHeight="1">
      <c r="A300" s="143"/>
      <c r="B300" s="143"/>
      <c r="C300" s="143"/>
      <c r="D300" s="143"/>
      <c r="E300" s="143"/>
      <c r="I300" s="139"/>
      <c r="J300" s="139"/>
      <c r="K300" s="139"/>
      <c r="L300" s="139"/>
    </row>
    <row r="301" spans="1:12" ht="15.75" customHeight="1">
      <c r="A301" s="143"/>
      <c r="B301" s="143"/>
      <c r="C301" s="143"/>
      <c r="D301" s="143"/>
      <c r="E301" s="143"/>
      <c r="I301" s="139"/>
      <c r="J301" s="139"/>
      <c r="K301" s="139"/>
      <c r="L301" s="139"/>
    </row>
    <row r="302" spans="1:12" ht="15.75" customHeight="1">
      <c r="A302" s="143"/>
      <c r="B302" s="143"/>
      <c r="C302" s="143"/>
      <c r="D302" s="143"/>
      <c r="E302" s="143"/>
      <c r="I302" s="139"/>
      <c r="J302" s="139"/>
      <c r="K302" s="139"/>
      <c r="L302" s="139"/>
    </row>
    <row r="303" spans="1:12" ht="15.75" customHeight="1">
      <c r="A303" s="143"/>
      <c r="B303" s="143"/>
      <c r="C303" s="143"/>
      <c r="D303" s="143"/>
      <c r="E303" s="143"/>
      <c r="I303" s="139"/>
      <c r="J303" s="139"/>
      <c r="K303" s="139"/>
      <c r="L303" s="139"/>
    </row>
    <row r="304" spans="1:12" ht="15.75" customHeight="1">
      <c r="A304" s="143"/>
      <c r="B304" s="143"/>
      <c r="C304" s="143"/>
      <c r="D304" s="143"/>
      <c r="E304" s="143"/>
      <c r="I304" s="139"/>
      <c r="J304" s="139"/>
      <c r="K304" s="139"/>
      <c r="L304" s="139"/>
    </row>
    <row r="305" spans="1:12" ht="15.75" customHeight="1">
      <c r="A305" s="143"/>
      <c r="B305" s="143"/>
      <c r="C305" s="143"/>
      <c r="D305" s="143"/>
      <c r="E305" s="143"/>
      <c r="I305" s="139"/>
      <c r="J305" s="139"/>
      <c r="K305" s="139"/>
      <c r="L305" s="139"/>
    </row>
    <row r="306" spans="1:12" ht="15.75" customHeight="1">
      <c r="A306" s="143"/>
      <c r="B306" s="143"/>
      <c r="C306" s="143"/>
      <c r="D306" s="143"/>
      <c r="E306" s="143"/>
      <c r="I306" s="139"/>
      <c r="J306" s="139"/>
      <c r="K306" s="139"/>
      <c r="L306" s="139"/>
    </row>
    <row r="307" spans="1:12" ht="15.75" customHeight="1">
      <c r="A307" s="143"/>
      <c r="B307" s="143"/>
      <c r="C307" s="143"/>
      <c r="D307" s="143"/>
      <c r="E307" s="143"/>
      <c r="I307" s="139"/>
      <c r="J307" s="139"/>
      <c r="K307" s="139"/>
      <c r="L307" s="139"/>
    </row>
    <row r="308" spans="1:12" ht="15.75" customHeight="1">
      <c r="A308" s="143"/>
      <c r="B308" s="143"/>
      <c r="C308" s="143"/>
      <c r="D308" s="143"/>
      <c r="E308" s="143"/>
      <c r="I308" s="139"/>
      <c r="J308" s="139"/>
      <c r="K308" s="139"/>
      <c r="L308" s="139"/>
    </row>
    <row r="309" spans="1:12" ht="15.75" customHeight="1">
      <c r="A309" s="143"/>
      <c r="B309" s="143"/>
      <c r="C309" s="143"/>
      <c r="D309" s="143"/>
      <c r="E309" s="143"/>
      <c r="I309" s="139"/>
      <c r="J309" s="139"/>
      <c r="K309" s="139"/>
      <c r="L309" s="139"/>
    </row>
    <row r="310" spans="1:12" ht="15.75" customHeight="1">
      <c r="A310" s="143"/>
      <c r="B310" s="143"/>
      <c r="C310" s="143"/>
      <c r="D310" s="143"/>
      <c r="E310" s="143"/>
      <c r="I310" s="139"/>
      <c r="J310" s="139"/>
      <c r="K310" s="139"/>
      <c r="L310" s="139"/>
    </row>
    <row r="311" spans="1:12" ht="15.75" customHeight="1">
      <c r="A311" s="143"/>
      <c r="B311" s="143"/>
      <c r="C311" s="143"/>
      <c r="D311" s="143"/>
      <c r="E311" s="143"/>
      <c r="I311" s="139"/>
      <c r="J311" s="139"/>
      <c r="K311" s="139"/>
      <c r="L311" s="139"/>
    </row>
    <row r="312" spans="1:12" ht="15.75" customHeight="1">
      <c r="A312" s="143"/>
      <c r="B312" s="143"/>
      <c r="C312" s="143"/>
      <c r="D312" s="143"/>
      <c r="E312" s="143"/>
      <c r="I312" s="139"/>
      <c r="J312" s="139"/>
      <c r="K312" s="139"/>
      <c r="L312" s="139"/>
    </row>
    <row r="313" spans="1:12" ht="15.75" customHeight="1">
      <c r="A313" s="143"/>
      <c r="B313" s="143"/>
      <c r="C313" s="143"/>
      <c r="D313" s="143"/>
      <c r="E313" s="143"/>
      <c r="I313" s="139"/>
      <c r="J313" s="139"/>
      <c r="K313" s="139"/>
      <c r="L313" s="139"/>
    </row>
    <row r="314" spans="1:12" ht="15.75" customHeight="1">
      <c r="A314" s="143"/>
      <c r="B314" s="143"/>
      <c r="C314" s="143"/>
      <c r="D314" s="143"/>
      <c r="E314" s="143"/>
      <c r="I314" s="139"/>
      <c r="J314" s="139"/>
      <c r="K314" s="139"/>
      <c r="L314" s="139"/>
    </row>
    <row r="315" spans="1:12" ht="15.75" customHeight="1">
      <c r="A315" s="143"/>
      <c r="B315" s="143"/>
      <c r="C315" s="143"/>
      <c r="D315" s="143"/>
      <c r="E315" s="143"/>
      <c r="I315" s="139"/>
      <c r="J315" s="139"/>
      <c r="K315" s="139"/>
      <c r="L315" s="139"/>
    </row>
    <row r="316" spans="1:12" ht="15.75" customHeight="1">
      <c r="A316" s="143"/>
      <c r="B316" s="143"/>
      <c r="C316" s="143"/>
      <c r="D316" s="143"/>
      <c r="E316" s="143"/>
      <c r="I316" s="139"/>
      <c r="J316" s="139"/>
      <c r="K316" s="139"/>
      <c r="L316" s="139"/>
    </row>
    <row r="317" spans="1:12" ht="15.75" customHeight="1">
      <c r="A317" s="143"/>
      <c r="B317" s="143"/>
      <c r="C317" s="143"/>
      <c r="D317" s="143"/>
      <c r="E317" s="143"/>
      <c r="I317" s="139"/>
      <c r="J317" s="139"/>
      <c r="K317" s="139"/>
      <c r="L317" s="139"/>
    </row>
    <row r="318" spans="1:12" ht="15.75" customHeight="1">
      <c r="A318" s="143"/>
      <c r="B318" s="143"/>
      <c r="C318" s="143"/>
      <c r="D318" s="143"/>
      <c r="E318" s="143"/>
      <c r="I318" s="139"/>
      <c r="J318" s="139"/>
      <c r="K318" s="139"/>
      <c r="L318" s="139"/>
    </row>
    <row r="319" spans="1:12" ht="15.75" customHeight="1">
      <c r="A319" s="143"/>
      <c r="B319" s="143"/>
      <c r="C319" s="143"/>
      <c r="D319" s="143"/>
      <c r="E319" s="143"/>
      <c r="I319" s="139"/>
      <c r="J319" s="139"/>
      <c r="K319" s="139"/>
      <c r="L319" s="139"/>
    </row>
    <row r="320" spans="1:12" ht="15.75" customHeight="1">
      <c r="A320" s="143"/>
      <c r="B320" s="143"/>
      <c r="C320" s="143"/>
      <c r="D320" s="143"/>
      <c r="E320" s="143"/>
      <c r="I320" s="139"/>
      <c r="J320" s="139"/>
      <c r="K320" s="139"/>
      <c r="L320" s="139"/>
    </row>
    <row r="321" spans="1:12" ht="15.75" customHeight="1">
      <c r="A321" s="143"/>
      <c r="B321" s="143"/>
      <c r="C321" s="143"/>
      <c r="D321" s="143"/>
      <c r="E321" s="143"/>
      <c r="I321" s="139"/>
      <c r="J321" s="139"/>
      <c r="K321" s="139"/>
      <c r="L321" s="139"/>
    </row>
    <row r="322" spans="1:12" ht="15.75" customHeight="1">
      <c r="A322" s="143"/>
      <c r="B322" s="143"/>
      <c r="C322" s="143"/>
      <c r="D322" s="143"/>
      <c r="E322" s="143"/>
      <c r="I322" s="139"/>
      <c r="J322" s="139"/>
      <c r="K322" s="139"/>
      <c r="L322" s="139"/>
    </row>
    <row r="323" spans="1:12" ht="15.75" customHeight="1">
      <c r="A323" s="143"/>
      <c r="B323" s="143"/>
      <c r="C323" s="143"/>
      <c r="D323" s="143"/>
      <c r="E323" s="143"/>
      <c r="I323" s="139"/>
      <c r="J323" s="139"/>
      <c r="K323" s="139"/>
      <c r="L323" s="139"/>
    </row>
    <row r="324" spans="1:12" ht="15.75" customHeight="1">
      <c r="A324" s="143"/>
      <c r="B324" s="143"/>
      <c r="C324" s="143"/>
      <c r="D324" s="143"/>
      <c r="E324" s="143"/>
      <c r="I324" s="139"/>
      <c r="J324" s="139"/>
      <c r="K324" s="139"/>
      <c r="L324" s="139"/>
    </row>
    <row r="325" spans="1:12" ht="15.75" customHeight="1">
      <c r="A325" s="143"/>
      <c r="B325" s="143"/>
      <c r="C325" s="143"/>
      <c r="D325" s="143"/>
      <c r="E325" s="143"/>
      <c r="I325" s="139"/>
      <c r="J325" s="139"/>
      <c r="K325" s="139"/>
      <c r="L325" s="139"/>
    </row>
    <row r="326" spans="1:12" ht="15.75" customHeight="1">
      <c r="A326" s="143"/>
      <c r="B326" s="143"/>
      <c r="C326" s="143"/>
      <c r="D326" s="143"/>
      <c r="E326" s="143"/>
      <c r="I326" s="139"/>
      <c r="J326" s="139"/>
      <c r="K326" s="139"/>
      <c r="L326" s="139"/>
    </row>
    <row r="327" spans="1:12" ht="15.75" customHeight="1">
      <c r="A327" s="143"/>
      <c r="B327" s="143"/>
      <c r="C327" s="143"/>
      <c r="D327" s="143"/>
      <c r="E327" s="143"/>
      <c r="I327" s="139"/>
      <c r="J327" s="139"/>
      <c r="K327" s="139"/>
      <c r="L327" s="139"/>
    </row>
    <row r="328" spans="1:12" ht="15.75" customHeight="1">
      <c r="A328" s="143"/>
      <c r="B328" s="143"/>
      <c r="C328" s="143"/>
      <c r="D328" s="143"/>
      <c r="E328" s="143"/>
      <c r="I328" s="139"/>
      <c r="J328" s="139"/>
      <c r="K328" s="139"/>
      <c r="L328" s="139"/>
    </row>
    <row r="329" spans="1:12" ht="15.75" customHeight="1">
      <c r="A329" s="143"/>
      <c r="B329" s="143"/>
      <c r="C329" s="143"/>
      <c r="D329" s="143"/>
      <c r="E329" s="143"/>
      <c r="I329" s="139"/>
      <c r="J329" s="139"/>
      <c r="K329" s="139"/>
      <c r="L329" s="139"/>
    </row>
    <row r="330" spans="1:12" ht="15.75" customHeight="1">
      <c r="A330" s="143"/>
      <c r="B330" s="143"/>
      <c r="C330" s="143"/>
      <c r="D330" s="143"/>
      <c r="E330" s="143"/>
      <c r="I330" s="139"/>
      <c r="J330" s="139"/>
      <c r="K330" s="139"/>
      <c r="L330" s="139"/>
    </row>
    <row r="331" spans="1:12" ht="15.75" customHeight="1">
      <c r="A331" s="143"/>
      <c r="B331" s="143"/>
      <c r="C331" s="143"/>
      <c r="D331" s="143"/>
      <c r="E331" s="143"/>
      <c r="I331" s="139"/>
      <c r="J331" s="139"/>
      <c r="K331" s="139"/>
      <c r="L331" s="139"/>
    </row>
    <row r="332" spans="1:12" ht="15.75" customHeight="1">
      <c r="A332" s="143"/>
      <c r="B332" s="143"/>
      <c r="C332" s="143"/>
      <c r="D332" s="143"/>
      <c r="E332" s="143"/>
      <c r="I332" s="139"/>
      <c r="J332" s="139"/>
      <c r="K332" s="139"/>
      <c r="L332" s="139"/>
    </row>
    <row r="333" spans="1:12" ht="15.75" customHeight="1">
      <c r="A333" s="143"/>
      <c r="B333" s="143"/>
      <c r="C333" s="143"/>
      <c r="D333" s="143"/>
      <c r="E333" s="143"/>
      <c r="I333" s="139"/>
      <c r="J333" s="139"/>
      <c r="K333" s="139"/>
      <c r="L333" s="139"/>
    </row>
    <row r="334" spans="1:12" ht="15.75" customHeight="1">
      <c r="A334" s="143"/>
      <c r="B334" s="143"/>
      <c r="C334" s="143"/>
      <c r="D334" s="143"/>
      <c r="E334" s="143"/>
      <c r="I334" s="139"/>
      <c r="J334" s="139"/>
      <c r="K334" s="139"/>
      <c r="L334" s="139"/>
    </row>
    <row r="335" spans="1:12" ht="15.75" customHeight="1">
      <c r="A335" s="143"/>
      <c r="B335" s="143"/>
      <c r="C335" s="143"/>
      <c r="D335" s="143"/>
      <c r="E335" s="143"/>
      <c r="I335" s="139"/>
      <c r="J335" s="139"/>
      <c r="K335" s="139"/>
      <c r="L335" s="139"/>
    </row>
    <row r="336" spans="1:12" ht="15.75" customHeight="1">
      <c r="A336" s="143"/>
      <c r="B336" s="143"/>
      <c r="C336" s="143"/>
      <c r="D336" s="143"/>
      <c r="E336" s="143"/>
      <c r="I336" s="139"/>
      <c r="J336" s="139"/>
      <c r="K336" s="139"/>
      <c r="L336" s="139"/>
    </row>
    <row r="337" spans="1:12" ht="15.75" customHeight="1">
      <c r="A337" s="143"/>
      <c r="B337" s="143"/>
      <c r="C337" s="143"/>
      <c r="D337" s="143"/>
      <c r="E337" s="143"/>
      <c r="I337" s="139"/>
      <c r="J337" s="139"/>
      <c r="K337" s="139"/>
      <c r="L337" s="139"/>
    </row>
    <row r="338" spans="1:12" ht="15.75" customHeight="1">
      <c r="A338" s="143"/>
      <c r="B338" s="143"/>
      <c r="C338" s="143"/>
      <c r="D338" s="143"/>
      <c r="E338" s="143"/>
      <c r="I338" s="139"/>
      <c r="J338" s="139"/>
      <c r="K338" s="139"/>
      <c r="L338" s="139"/>
    </row>
    <row r="339" spans="1:12" ht="15.75" customHeight="1">
      <c r="A339" s="143"/>
      <c r="B339" s="143"/>
      <c r="C339" s="143"/>
      <c r="D339" s="143"/>
      <c r="E339" s="143"/>
      <c r="I339" s="139"/>
      <c r="J339" s="139"/>
      <c r="K339" s="139"/>
      <c r="L339" s="139"/>
    </row>
    <row r="340" spans="1:12" ht="15.75" customHeight="1">
      <c r="A340" s="143"/>
      <c r="B340" s="143"/>
      <c r="C340" s="143"/>
      <c r="D340" s="143"/>
      <c r="E340" s="143"/>
      <c r="I340" s="139"/>
      <c r="J340" s="139"/>
      <c r="K340" s="139"/>
      <c r="L340" s="139"/>
    </row>
    <row r="341" spans="1:12" ht="15.75" customHeight="1">
      <c r="A341" s="143"/>
      <c r="B341" s="143"/>
      <c r="C341" s="143"/>
      <c r="D341" s="143"/>
      <c r="E341" s="143"/>
      <c r="I341" s="139"/>
      <c r="J341" s="139"/>
      <c r="K341" s="139"/>
      <c r="L341" s="139"/>
    </row>
    <row r="342" spans="1:12" ht="15.75" customHeight="1">
      <c r="A342" s="143"/>
      <c r="B342" s="143"/>
      <c r="C342" s="143"/>
      <c r="D342" s="143"/>
      <c r="E342" s="143"/>
      <c r="I342" s="139"/>
      <c r="J342" s="139"/>
      <c r="K342" s="139"/>
      <c r="L342" s="139"/>
    </row>
    <row r="343" spans="1:12" ht="15.75" customHeight="1">
      <c r="A343" s="143"/>
      <c r="B343" s="143"/>
      <c r="C343" s="143"/>
      <c r="D343" s="143"/>
      <c r="E343" s="143"/>
      <c r="I343" s="139"/>
      <c r="J343" s="139"/>
      <c r="K343" s="139"/>
      <c r="L343" s="139"/>
    </row>
    <row r="344" spans="1:12" ht="15.75" customHeight="1">
      <c r="A344" s="143"/>
      <c r="B344" s="143"/>
      <c r="C344" s="143"/>
      <c r="D344" s="143"/>
      <c r="E344" s="143"/>
      <c r="I344" s="139"/>
      <c r="J344" s="139"/>
      <c r="K344" s="139"/>
      <c r="L344" s="139"/>
    </row>
    <row r="345" spans="1:12" ht="15.75" customHeight="1">
      <c r="A345" s="143"/>
      <c r="B345" s="143"/>
      <c r="C345" s="143"/>
      <c r="D345" s="143"/>
      <c r="E345" s="143"/>
      <c r="I345" s="139"/>
      <c r="J345" s="139"/>
      <c r="K345" s="139"/>
      <c r="L345" s="139"/>
    </row>
    <row r="346" spans="1:12" ht="15.75" customHeight="1">
      <c r="A346" s="143"/>
      <c r="B346" s="143"/>
      <c r="C346" s="143"/>
      <c r="D346" s="143"/>
      <c r="E346" s="143"/>
      <c r="I346" s="139"/>
      <c r="J346" s="139"/>
      <c r="K346" s="139"/>
      <c r="L346" s="139"/>
    </row>
    <row r="347" spans="1:12" ht="15.75" customHeight="1">
      <c r="A347" s="143"/>
      <c r="B347" s="143"/>
      <c r="C347" s="143"/>
      <c r="D347" s="143"/>
      <c r="E347" s="143"/>
      <c r="I347" s="139"/>
      <c r="J347" s="139"/>
      <c r="K347" s="139"/>
      <c r="L347" s="139"/>
    </row>
    <row r="348" spans="1:12" ht="15.75" customHeight="1">
      <c r="A348" s="143"/>
      <c r="B348" s="143"/>
      <c r="C348" s="143"/>
      <c r="D348" s="143"/>
      <c r="E348" s="143"/>
      <c r="I348" s="139"/>
      <c r="J348" s="139"/>
      <c r="K348" s="139"/>
      <c r="L348" s="139"/>
    </row>
    <row r="349" spans="1:12" ht="15.75" customHeight="1">
      <c r="A349" s="143"/>
      <c r="B349" s="143"/>
      <c r="C349" s="143"/>
      <c r="D349" s="143"/>
      <c r="E349" s="143"/>
      <c r="I349" s="139"/>
      <c r="J349" s="139"/>
      <c r="K349" s="139"/>
      <c r="L349" s="139"/>
    </row>
    <row r="350" spans="1:12" ht="15.75" customHeight="1">
      <c r="A350" s="143"/>
      <c r="B350" s="143"/>
      <c r="C350" s="143"/>
      <c r="D350" s="143"/>
      <c r="E350" s="143"/>
      <c r="I350" s="139"/>
      <c r="J350" s="139"/>
      <c r="K350" s="139"/>
      <c r="L350" s="139"/>
    </row>
    <row r="351" spans="1:12" ht="15.75" customHeight="1">
      <c r="A351" s="143"/>
      <c r="B351" s="143"/>
      <c r="C351" s="143"/>
      <c r="D351" s="143"/>
      <c r="E351" s="143"/>
      <c r="I351" s="139"/>
      <c r="J351" s="139"/>
      <c r="K351" s="139"/>
      <c r="L351" s="139"/>
    </row>
    <row r="352" spans="1:12" ht="15.75" customHeight="1">
      <c r="A352" s="143"/>
      <c r="B352" s="143"/>
      <c r="C352" s="143"/>
      <c r="D352" s="143"/>
      <c r="E352" s="143"/>
      <c r="I352" s="139"/>
      <c r="J352" s="139"/>
      <c r="K352" s="139"/>
      <c r="L352" s="139"/>
    </row>
    <row r="353" spans="1:12" ht="15.75" customHeight="1">
      <c r="A353" s="143"/>
      <c r="B353" s="143"/>
      <c r="C353" s="143"/>
      <c r="D353" s="143"/>
      <c r="E353" s="143"/>
      <c r="I353" s="139"/>
      <c r="J353" s="139"/>
      <c r="K353" s="139"/>
      <c r="L353" s="139"/>
    </row>
    <row r="354" spans="1:12" ht="15.75" customHeight="1">
      <c r="A354" s="143"/>
      <c r="B354" s="143"/>
      <c r="C354" s="143"/>
      <c r="D354" s="143"/>
      <c r="E354" s="143"/>
      <c r="I354" s="139"/>
      <c r="J354" s="139"/>
      <c r="K354" s="139"/>
      <c r="L354" s="139"/>
    </row>
    <row r="355" spans="1:12" ht="15.75" customHeight="1">
      <c r="A355" s="143"/>
      <c r="B355" s="143"/>
      <c r="C355" s="143"/>
      <c r="D355" s="143"/>
      <c r="E355" s="143"/>
      <c r="I355" s="139"/>
      <c r="J355" s="139"/>
      <c r="K355" s="139"/>
      <c r="L355" s="139"/>
    </row>
    <row r="356" spans="1:12" ht="15.75" customHeight="1">
      <c r="A356" s="143"/>
      <c r="B356" s="143"/>
      <c r="C356" s="143"/>
      <c r="D356" s="143"/>
      <c r="E356" s="143"/>
      <c r="I356" s="139"/>
      <c r="J356" s="139"/>
      <c r="K356" s="139"/>
      <c r="L356" s="139"/>
    </row>
    <row r="357" spans="1:12" ht="15.75" customHeight="1">
      <c r="A357" s="143"/>
      <c r="B357" s="143"/>
      <c r="C357" s="143"/>
      <c r="D357" s="143"/>
      <c r="E357" s="143"/>
      <c r="I357" s="139"/>
      <c r="J357" s="139"/>
      <c r="K357" s="139"/>
      <c r="L357" s="139"/>
    </row>
    <row r="358" spans="1:12" ht="15.75" customHeight="1">
      <c r="A358" s="143"/>
      <c r="B358" s="143"/>
      <c r="C358" s="143"/>
      <c r="D358" s="143"/>
      <c r="E358" s="143"/>
      <c r="I358" s="139"/>
      <c r="J358" s="139"/>
      <c r="K358" s="139"/>
      <c r="L358" s="139"/>
    </row>
    <row r="359" spans="1:12" ht="15.75" customHeight="1">
      <c r="A359" s="143"/>
      <c r="B359" s="143"/>
      <c r="C359" s="143"/>
      <c r="D359" s="143"/>
      <c r="E359" s="143"/>
      <c r="I359" s="139"/>
      <c r="J359" s="139"/>
      <c r="K359" s="139"/>
      <c r="L359" s="139"/>
    </row>
    <row r="360" spans="1:12" ht="15.75" customHeight="1">
      <c r="A360" s="143"/>
      <c r="B360" s="143"/>
      <c r="C360" s="143"/>
      <c r="D360" s="143"/>
      <c r="E360" s="143"/>
      <c r="I360" s="139"/>
      <c r="J360" s="139"/>
      <c r="K360" s="139"/>
      <c r="L360" s="139"/>
    </row>
    <row r="361" spans="1:12" ht="15.75" customHeight="1">
      <c r="A361" s="143"/>
      <c r="B361" s="143"/>
      <c r="C361" s="143"/>
      <c r="D361" s="143"/>
      <c r="E361" s="143"/>
      <c r="I361" s="139"/>
      <c r="J361" s="139"/>
      <c r="K361" s="139"/>
      <c r="L361" s="139"/>
    </row>
    <row r="362" spans="1:12" ht="15.75" customHeight="1">
      <c r="A362" s="143"/>
      <c r="B362" s="143"/>
      <c r="C362" s="143"/>
      <c r="D362" s="143"/>
      <c r="E362" s="143"/>
      <c r="I362" s="139"/>
      <c r="J362" s="139"/>
      <c r="K362" s="139"/>
      <c r="L362" s="139"/>
    </row>
    <row r="363" spans="1:12" ht="15.75" customHeight="1">
      <c r="A363" s="143"/>
      <c r="B363" s="143"/>
      <c r="C363" s="143"/>
      <c r="D363" s="143"/>
      <c r="E363" s="143"/>
      <c r="I363" s="139"/>
      <c r="J363" s="139"/>
      <c r="K363" s="139"/>
      <c r="L363" s="139"/>
    </row>
    <row r="364" spans="1:12" ht="15.75" customHeight="1">
      <c r="A364" s="143"/>
      <c r="B364" s="143"/>
      <c r="C364" s="143"/>
      <c r="D364" s="143"/>
      <c r="E364" s="143"/>
      <c r="I364" s="139"/>
      <c r="J364" s="139"/>
      <c r="K364" s="139"/>
      <c r="L364" s="139"/>
    </row>
    <row r="365" spans="1:12" ht="15.75" customHeight="1">
      <c r="A365" s="143"/>
      <c r="B365" s="143"/>
      <c r="C365" s="143"/>
      <c r="D365" s="143"/>
      <c r="E365" s="143"/>
      <c r="I365" s="139"/>
      <c r="J365" s="139"/>
      <c r="K365" s="139"/>
      <c r="L365" s="139"/>
    </row>
    <row r="366" spans="1:12" ht="15.75" customHeight="1">
      <c r="A366" s="143"/>
      <c r="B366" s="143"/>
      <c r="C366" s="143"/>
      <c r="D366" s="143"/>
      <c r="E366" s="143"/>
      <c r="I366" s="139"/>
      <c r="J366" s="139"/>
      <c r="K366" s="139"/>
      <c r="L366" s="139"/>
    </row>
    <row r="367" spans="1:12" ht="15.75" customHeight="1">
      <c r="A367" s="143"/>
      <c r="B367" s="143"/>
      <c r="C367" s="143"/>
      <c r="D367" s="143"/>
      <c r="E367" s="143"/>
      <c r="I367" s="139"/>
      <c r="J367" s="139"/>
      <c r="K367" s="139"/>
      <c r="L367" s="139"/>
    </row>
    <row r="368" spans="1:12" ht="15.75" customHeight="1">
      <c r="A368" s="143"/>
      <c r="B368" s="143"/>
      <c r="C368" s="143"/>
      <c r="D368" s="143"/>
      <c r="E368" s="143"/>
      <c r="I368" s="139"/>
      <c r="J368" s="139"/>
      <c r="K368" s="139"/>
      <c r="L368" s="139"/>
    </row>
    <row r="369" spans="1:12" ht="15.75" customHeight="1">
      <c r="A369" s="143"/>
      <c r="B369" s="143"/>
      <c r="C369" s="143"/>
      <c r="D369" s="143"/>
      <c r="E369" s="143"/>
      <c r="I369" s="139"/>
      <c r="J369" s="139"/>
      <c r="K369" s="139"/>
      <c r="L369" s="139"/>
    </row>
    <row r="370" spans="1:12" ht="15.75" customHeight="1">
      <c r="A370" s="143"/>
      <c r="B370" s="143"/>
      <c r="C370" s="143"/>
      <c r="D370" s="143"/>
      <c r="E370" s="143"/>
      <c r="I370" s="139"/>
      <c r="J370" s="139"/>
      <c r="K370" s="139"/>
      <c r="L370" s="139"/>
    </row>
    <row r="371" spans="1:12" ht="15.75" customHeight="1">
      <c r="A371" s="143"/>
      <c r="B371" s="143"/>
      <c r="C371" s="143"/>
      <c r="D371" s="143"/>
      <c r="E371" s="143"/>
      <c r="I371" s="139"/>
      <c r="J371" s="139"/>
      <c r="K371" s="139"/>
      <c r="L371" s="139"/>
    </row>
    <row r="372" spans="1:12" ht="15.75" customHeight="1">
      <c r="A372" s="143"/>
      <c r="B372" s="143"/>
      <c r="C372" s="143"/>
      <c r="D372" s="143"/>
      <c r="E372" s="143"/>
      <c r="I372" s="139"/>
      <c r="J372" s="139"/>
      <c r="K372" s="139"/>
      <c r="L372" s="139"/>
    </row>
    <row r="373" spans="1:12" ht="15.75" customHeight="1">
      <c r="A373" s="143"/>
      <c r="B373" s="143"/>
      <c r="C373" s="143"/>
      <c r="D373" s="143"/>
      <c r="E373" s="143"/>
      <c r="I373" s="139"/>
      <c r="J373" s="139"/>
      <c r="K373" s="139"/>
      <c r="L373" s="139"/>
    </row>
    <row r="374" spans="1:12" ht="15.75" customHeight="1">
      <c r="A374" s="143"/>
      <c r="B374" s="143"/>
      <c r="C374" s="143"/>
      <c r="D374" s="143"/>
      <c r="E374" s="143"/>
      <c r="I374" s="139"/>
      <c r="J374" s="139"/>
      <c r="K374" s="139"/>
      <c r="L374" s="139"/>
    </row>
    <row r="375" spans="1:12" ht="15.75" customHeight="1">
      <c r="A375" s="143"/>
      <c r="B375" s="143"/>
      <c r="C375" s="143"/>
      <c r="D375" s="143"/>
      <c r="E375" s="143"/>
      <c r="I375" s="139"/>
      <c r="J375" s="139"/>
      <c r="K375" s="139"/>
      <c r="L375" s="139"/>
    </row>
    <row r="376" spans="1:12" ht="15.75" customHeight="1">
      <c r="A376" s="143"/>
      <c r="B376" s="143"/>
      <c r="C376" s="143"/>
      <c r="D376" s="143"/>
      <c r="E376" s="143"/>
      <c r="I376" s="139"/>
      <c r="J376" s="139"/>
      <c r="K376" s="139"/>
      <c r="L376" s="139"/>
    </row>
    <row r="377" spans="1:12" ht="15.75" customHeight="1">
      <c r="A377" s="143"/>
      <c r="B377" s="143"/>
      <c r="C377" s="143"/>
      <c r="D377" s="143"/>
      <c r="E377" s="143"/>
      <c r="I377" s="139"/>
      <c r="J377" s="139"/>
      <c r="K377" s="139"/>
      <c r="L377" s="139"/>
    </row>
    <row r="378" spans="1:12" ht="15.75" customHeight="1">
      <c r="A378" s="143"/>
      <c r="B378" s="143"/>
      <c r="C378" s="143"/>
      <c r="D378" s="143"/>
      <c r="E378" s="143"/>
      <c r="I378" s="139"/>
      <c r="J378" s="139"/>
      <c r="K378" s="139"/>
      <c r="L378" s="139"/>
    </row>
    <row r="379" spans="1:12" ht="15.75" customHeight="1">
      <c r="A379" s="143"/>
      <c r="B379" s="143"/>
      <c r="C379" s="143"/>
      <c r="D379" s="143"/>
      <c r="E379" s="143"/>
      <c r="I379" s="139"/>
      <c r="J379" s="139"/>
      <c r="K379" s="139"/>
      <c r="L379" s="139"/>
    </row>
    <row r="380" spans="1:12" ht="15.75" customHeight="1">
      <c r="A380" s="143"/>
      <c r="B380" s="143"/>
      <c r="C380" s="143"/>
      <c r="D380" s="143"/>
      <c r="E380" s="143"/>
      <c r="I380" s="139"/>
      <c r="J380" s="139"/>
      <c r="K380" s="139"/>
      <c r="L380" s="139"/>
    </row>
    <row r="381" spans="1:12" ht="15.75" customHeight="1">
      <c r="A381" s="143"/>
      <c r="B381" s="143"/>
      <c r="C381" s="143"/>
      <c r="D381" s="143"/>
      <c r="E381" s="143"/>
      <c r="I381" s="139"/>
      <c r="J381" s="139"/>
      <c r="K381" s="139"/>
      <c r="L381" s="139"/>
    </row>
    <row r="382" spans="1:12" ht="15.75" customHeight="1">
      <c r="A382" s="143"/>
      <c r="B382" s="143"/>
      <c r="C382" s="143"/>
      <c r="D382" s="143"/>
      <c r="E382" s="143"/>
      <c r="I382" s="139"/>
      <c r="J382" s="139"/>
      <c r="K382" s="139"/>
      <c r="L382" s="139"/>
    </row>
    <row r="383" spans="1:12" ht="15.75" customHeight="1">
      <c r="A383" s="143"/>
      <c r="B383" s="143"/>
      <c r="C383" s="143"/>
      <c r="D383" s="143"/>
      <c r="E383" s="143"/>
      <c r="I383" s="139"/>
      <c r="J383" s="139"/>
      <c r="K383" s="139"/>
      <c r="L383" s="139"/>
    </row>
    <row r="384" spans="1:12" ht="15.75" customHeight="1">
      <c r="A384" s="143"/>
      <c r="B384" s="143"/>
      <c r="C384" s="143"/>
      <c r="D384" s="143"/>
      <c r="E384" s="143"/>
      <c r="I384" s="139"/>
      <c r="J384" s="139"/>
      <c r="K384" s="139"/>
      <c r="L384" s="139"/>
    </row>
    <row r="385" spans="1:12" ht="15.75" customHeight="1">
      <c r="A385" s="143"/>
      <c r="B385" s="143"/>
      <c r="C385" s="143"/>
      <c r="D385" s="143"/>
      <c r="E385" s="143"/>
      <c r="I385" s="139"/>
      <c r="J385" s="139"/>
      <c r="K385" s="139"/>
      <c r="L385" s="139"/>
    </row>
    <row r="386" spans="1:12" ht="15.75" customHeight="1">
      <c r="A386" s="143"/>
      <c r="B386" s="143"/>
      <c r="C386" s="143"/>
      <c r="D386" s="143"/>
      <c r="E386" s="143"/>
      <c r="I386" s="139"/>
      <c r="J386" s="139"/>
      <c r="K386" s="139"/>
      <c r="L386" s="139"/>
    </row>
    <row r="387" spans="1:12" ht="15.75" customHeight="1">
      <c r="A387" s="143"/>
      <c r="B387" s="143"/>
      <c r="C387" s="143"/>
      <c r="D387" s="143"/>
      <c r="E387" s="143"/>
      <c r="I387" s="139"/>
      <c r="J387" s="139"/>
      <c r="K387" s="139"/>
      <c r="L387" s="139"/>
    </row>
    <row r="388" spans="1:12" ht="15.75" customHeight="1">
      <c r="A388" s="143"/>
      <c r="B388" s="143"/>
      <c r="C388" s="143"/>
      <c r="D388" s="143"/>
      <c r="E388" s="143"/>
      <c r="I388" s="139"/>
      <c r="J388" s="139"/>
      <c r="K388" s="139"/>
      <c r="L388" s="139"/>
    </row>
    <row r="389" spans="1:12" ht="15.75" customHeight="1">
      <c r="A389" s="143"/>
      <c r="B389" s="143"/>
      <c r="C389" s="143"/>
      <c r="D389" s="143"/>
      <c r="E389" s="143"/>
      <c r="I389" s="139"/>
      <c r="J389" s="139"/>
      <c r="K389" s="139"/>
      <c r="L389" s="139"/>
    </row>
    <row r="390" spans="1:12" ht="15.75" customHeight="1">
      <c r="A390" s="143"/>
      <c r="B390" s="143"/>
      <c r="C390" s="143"/>
      <c r="D390" s="143"/>
      <c r="E390" s="143"/>
      <c r="I390" s="139"/>
      <c r="J390" s="139"/>
      <c r="K390" s="139"/>
      <c r="L390" s="139"/>
    </row>
    <row r="391" spans="1:12" ht="15.75" customHeight="1">
      <c r="A391" s="143"/>
      <c r="B391" s="143"/>
      <c r="C391" s="143"/>
      <c r="D391" s="143"/>
      <c r="E391" s="143"/>
      <c r="I391" s="139"/>
      <c r="J391" s="139"/>
      <c r="K391" s="139"/>
      <c r="L391" s="139"/>
    </row>
    <row r="392" spans="1:12" ht="15.75" customHeight="1">
      <c r="A392" s="143"/>
      <c r="B392" s="143"/>
      <c r="C392" s="143"/>
      <c r="D392" s="143"/>
      <c r="E392" s="143"/>
      <c r="I392" s="139"/>
      <c r="J392" s="139"/>
      <c r="K392" s="139"/>
      <c r="L392" s="139"/>
    </row>
    <row r="393" spans="1:12" ht="15.75" customHeight="1">
      <c r="A393" s="143"/>
      <c r="B393" s="143"/>
      <c r="C393" s="143"/>
      <c r="D393" s="143"/>
      <c r="E393" s="143"/>
      <c r="I393" s="139"/>
      <c r="J393" s="139"/>
      <c r="K393" s="139"/>
      <c r="L393" s="139"/>
    </row>
    <row r="394" spans="1:12" ht="15.75" customHeight="1">
      <c r="A394" s="143"/>
      <c r="B394" s="143"/>
      <c r="C394" s="143"/>
      <c r="D394" s="143"/>
      <c r="E394" s="143"/>
      <c r="I394" s="139"/>
      <c r="J394" s="139"/>
      <c r="K394" s="139"/>
      <c r="L394" s="139"/>
    </row>
    <row r="395" spans="1:12" ht="15.75" customHeight="1">
      <c r="A395" s="143"/>
      <c r="B395" s="143"/>
      <c r="C395" s="143"/>
      <c r="D395" s="143"/>
      <c r="E395" s="143"/>
      <c r="I395" s="139"/>
      <c r="J395" s="139"/>
      <c r="K395" s="139"/>
      <c r="L395" s="139"/>
    </row>
    <row r="396" spans="1:12" ht="15.75" customHeight="1">
      <c r="A396" s="143"/>
      <c r="B396" s="143"/>
      <c r="C396" s="143"/>
      <c r="D396" s="143"/>
      <c r="E396" s="143"/>
      <c r="I396" s="139"/>
      <c r="J396" s="139"/>
      <c r="K396" s="139"/>
      <c r="L396" s="139"/>
    </row>
    <row r="397" spans="1:12" ht="15.75" customHeight="1">
      <c r="A397" s="143"/>
      <c r="B397" s="143"/>
      <c r="C397" s="143"/>
      <c r="D397" s="143"/>
      <c r="E397" s="143"/>
      <c r="I397" s="139"/>
      <c r="J397" s="139"/>
      <c r="K397" s="139"/>
      <c r="L397" s="139"/>
    </row>
    <row r="398" spans="1:12" ht="15.75" customHeight="1">
      <c r="A398" s="143"/>
      <c r="B398" s="143"/>
      <c r="C398" s="143"/>
      <c r="D398" s="143"/>
      <c r="E398" s="143"/>
      <c r="I398" s="139"/>
      <c r="J398" s="139"/>
      <c r="K398" s="139"/>
      <c r="L398" s="139"/>
    </row>
    <row r="399" spans="1:12" ht="15.75" customHeight="1">
      <c r="A399" s="143"/>
      <c r="B399" s="143"/>
      <c r="C399" s="143"/>
      <c r="D399" s="143"/>
      <c r="E399" s="143"/>
      <c r="I399" s="139"/>
      <c r="J399" s="139"/>
      <c r="K399" s="139"/>
      <c r="L399" s="139"/>
    </row>
    <row r="400" spans="1:12" ht="15.75" customHeight="1">
      <c r="A400" s="143"/>
      <c r="B400" s="143"/>
      <c r="C400" s="143"/>
      <c r="D400" s="143"/>
      <c r="E400" s="143"/>
      <c r="I400" s="139"/>
      <c r="J400" s="139"/>
      <c r="K400" s="139"/>
      <c r="L400" s="139"/>
    </row>
    <row r="401" spans="1:12" ht="15.75" customHeight="1">
      <c r="A401" s="143"/>
      <c r="B401" s="143"/>
      <c r="C401" s="143"/>
      <c r="D401" s="143"/>
      <c r="E401" s="143"/>
      <c r="I401" s="139"/>
      <c r="J401" s="139"/>
      <c r="K401" s="139"/>
      <c r="L401" s="139"/>
    </row>
    <row r="402" spans="1:12" ht="15.75" customHeight="1">
      <c r="A402" s="143"/>
      <c r="B402" s="143"/>
      <c r="C402" s="143"/>
      <c r="D402" s="143"/>
      <c r="E402" s="143"/>
      <c r="I402" s="139"/>
      <c r="J402" s="139"/>
      <c r="K402" s="139"/>
      <c r="L402" s="139"/>
    </row>
    <row r="403" spans="1:12" ht="15.75" customHeight="1">
      <c r="A403" s="143"/>
      <c r="B403" s="143"/>
      <c r="C403" s="143"/>
      <c r="D403" s="143"/>
      <c r="E403" s="143"/>
      <c r="I403" s="139"/>
      <c r="J403" s="139"/>
      <c r="K403" s="139"/>
      <c r="L403" s="139"/>
    </row>
    <row r="404" spans="1:12" ht="15.75" customHeight="1">
      <c r="A404" s="143"/>
      <c r="B404" s="143"/>
      <c r="C404" s="143"/>
      <c r="D404" s="143"/>
      <c r="E404" s="143"/>
      <c r="I404" s="139"/>
      <c r="J404" s="139"/>
      <c r="K404" s="139"/>
      <c r="L404" s="139"/>
    </row>
    <row r="405" spans="1:12" ht="15.75" customHeight="1">
      <c r="A405" s="143"/>
      <c r="B405" s="143"/>
      <c r="C405" s="143"/>
      <c r="D405" s="143"/>
      <c r="E405" s="143"/>
      <c r="I405" s="139"/>
      <c r="J405" s="139"/>
      <c r="K405" s="139"/>
      <c r="L405" s="139"/>
    </row>
    <row r="406" spans="1:12" ht="15.75" customHeight="1">
      <c r="A406" s="143"/>
      <c r="B406" s="143"/>
      <c r="C406" s="143"/>
      <c r="D406" s="143"/>
      <c r="E406" s="143"/>
      <c r="I406" s="139"/>
      <c r="J406" s="139"/>
      <c r="K406" s="139"/>
      <c r="L406" s="139"/>
    </row>
    <row r="407" spans="1:12" ht="15.75" customHeight="1">
      <c r="A407" s="143"/>
      <c r="B407" s="143"/>
      <c r="C407" s="143"/>
      <c r="D407" s="143"/>
      <c r="E407" s="143"/>
      <c r="I407" s="139"/>
      <c r="J407" s="139"/>
      <c r="K407" s="139"/>
      <c r="L407" s="139"/>
    </row>
    <row r="408" spans="1:12" ht="15.75" customHeight="1">
      <c r="A408" s="143"/>
      <c r="B408" s="143"/>
      <c r="C408" s="143"/>
      <c r="D408" s="143"/>
      <c r="E408" s="143"/>
      <c r="I408" s="139"/>
      <c r="J408" s="139"/>
      <c r="K408" s="139"/>
      <c r="L408" s="139"/>
    </row>
    <row r="409" spans="1:12" ht="15.75" customHeight="1">
      <c r="A409" s="143"/>
      <c r="B409" s="143"/>
      <c r="C409" s="143"/>
      <c r="D409" s="143"/>
      <c r="E409" s="143"/>
      <c r="I409" s="139"/>
      <c r="J409" s="139"/>
      <c r="K409" s="139"/>
      <c r="L409" s="139"/>
    </row>
    <row r="410" spans="1:12" ht="15.75" customHeight="1">
      <c r="A410" s="143"/>
      <c r="B410" s="143"/>
      <c r="C410" s="143"/>
      <c r="D410" s="143"/>
      <c r="E410" s="143"/>
      <c r="I410" s="139"/>
      <c r="J410" s="139"/>
      <c r="K410" s="139"/>
      <c r="L410" s="139"/>
    </row>
    <row r="411" spans="1:12" ht="15.75" customHeight="1">
      <c r="A411" s="143"/>
      <c r="B411" s="143"/>
      <c r="C411" s="143"/>
      <c r="D411" s="143"/>
      <c r="E411" s="143"/>
      <c r="I411" s="139"/>
      <c r="J411" s="139"/>
      <c r="K411" s="139"/>
      <c r="L411" s="139"/>
    </row>
    <row r="412" spans="1:12" ht="15.75" customHeight="1">
      <c r="A412" s="143"/>
      <c r="B412" s="143"/>
      <c r="C412" s="143"/>
      <c r="D412" s="143"/>
      <c r="E412" s="143"/>
      <c r="I412" s="139"/>
      <c r="J412" s="139"/>
      <c r="K412" s="139"/>
      <c r="L412" s="139"/>
    </row>
    <row r="413" spans="1:12" ht="15.75" customHeight="1">
      <c r="A413" s="143"/>
      <c r="B413" s="143"/>
      <c r="C413" s="143"/>
      <c r="D413" s="143"/>
      <c r="E413" s="143"/>
      <c r="I413" s="139"/>
      <c r="J413" s="139"/>
      <c r="K413" s="139"/>
      <c r="L413" s="139"/>
    </row>
    <row r="414" spans="1:12" ht="15.75" customHeight="1">
      <c r="A414" s="143"/>
      <c r="B414" s="143"/>
      <c r="C414" s="143"/>
      <c r="D414" s="143"/>
      <c r="E414" s="143"/>
      <c r="I414" s="139"/>
      <c r="J414" s="139"/>
      <c r="K414" s="139"/>
      <c r="L414" s="139"/>
    </row>
    <row r="415" spans="1:12" ht="15.75" customHeight="1">
      <c r="A415" s="143"/>
      <c r="B415" s="143"/>
      <c r="C415" s="143"/>
      <c r="D415" s="143"/>
      <c r="E415" s="143"/>
      <c r="I415" s="139"/>
      <c r="J415" s="139"/>
      <c r="K415" s="139"/>
      <c r="L415" s="139"/>
    </row>
    <row r="416" spans="1:12" ht="15.75" customHeight="1">
      <c r="A416" s="143"/>
      <c r="B416" s="143"/>
      <c r="C416" s="143"/>
      <c r="D416" s="143"/>
      <c r="E416" s="143"/>
      <c r="I416" s="139"/>
      <c r="J416" s="139"/>
      <c r="K416" s="139"/>
      <c r="L416" s="139"/>
    </row>
    <row r="417" spans="1:12" ht="15.75" customHeight="1">
      <c r="A417" s="143"/>
      <c r="B417" s="143"/>
      <c r="C417" s="143"/>
      <c r="D417" s="143"/>
      <c r="E417" s="143"/>
      <c r="I417" s="139"/>
      <c r="J417" s="139"/>
      <c r="K417" s="139"/>
      <c r="L417" s="139"/>
    </row>
    <row r="418" spans="1:12" ht="15.75" customHeight="1">
      <c r="A418" s="143"/>
      <c r="B418" s="143"/>
      <c r="C418" s="143"/>
      <c r="D418" s="143"/>
      <c r="E418" s="143"/>
      <c r="I418" s="139"/>
      <c r="J418" s="139"/>
      <c r="K418" s="139"/>
      <c r="L418" s="139"/>
    </row>
    <row r="419" spans="1:12" ht="15.75" customHeight="1">
      <c r="A419" s="143"/>
      <c r="B419" s="143"/>
      <c r="C419" s="143"/>
      <c r="D419" s="143"/>
      <c r="E419" s="143"/>
      <c r="I419" s="139"/>
      <c r="J419" s="139"/>
      <c r="K419" s="139"/>
      <c r="L419" s="139"/>
    </row>
    <row r="420" spans="1:12" ht="15.75" customHeight="1">
      <c r="A420" s="143"/>
      <c r="B420" s="143"/>
      <c r="C420" s="143"/>
      <c r="D420" s="143"/>
      <c r="E420" s="143"/>
      <c r="I420" s="139"/>
      <c r="J420" s="139"/>
      <c r="K420" s="139"/>
      <c r="L420" s="139"/>
    </row>
    <row r="421" spans="1:12" ht="15.75" customHeight="1">
      <c r="A421" s="143"/>
      <c r="B421" s="143"/>
      <c r="C421" s="143"/>
      <c r="D421" s="143"/>
      <c r="E421" s="143"/>
      <c r="I421" s="139"/>
      <c r="J421" s="139"/>
      <c r="K421" s="139"/>
      <c r="L421" s="139"/>
    </row>
    <row r="422" spans="1:12" ht="15.75" customHeight="1">
      <c r="A422" s="143"/>
      <c r="B422" s="143"/>
      <c r="C422" s="143"/>
      <c r="D422" s="143"/>
      <c r="E422" s="143"/>
      <c r="I422" s="139"/>
      <c r="J422" s="139"/>
      <c r="K422" s="139"/>
      <c r="L422" s="139"/>
    </row>
    <row r="423" spans="1:12" ht="15.75" customHeight="1">
      <c r="A423" s="143"/>
      <c r="B423" s="143"/>
      <c r="C423" s="143"/>
      <c r="D423" s="143"/>
      <c r="E423" s="143"/>
      <c r="I423" s="139"/>
      <c r="J423" s="139"/>
      <c r="K423" s="139"/>
      <c r="L423" s="139"/>
    </row>
    <row r="424" spans="1:12" ht="15.75" customHeight="1">
      <c r="A424" s="143"/>
      <c r="B424" s="143"/>
      <c r="C424" s="143"/>
      <c r="D424" s="143"/>
      <c r="E424" s="143"/>
      <c r="I424" s="139"/>
      <c r="J424" s="139"/>
      <c r="K424" s="139"/>
      <c r="L424" s="139"/>
    </row>
    <row r="425" spans="1:12" ht="15.75" customHeight="1">
      <c r="A425" s="143"/>
      <c r="B425" s="143"/>
      <c r="C425" s="143"/>
      <c r="D425" s="143"/>
      <c r="E425" s="143"/>
      <c r="I425" s="139"/>
      <c r="J425" s="139"/>
      <c r="K425" s="139"/>
      <c r="L425" s="139"/>
    </row>
    <row r="426" spans="1:12" ht="15.75" customHeight="1">
      <c r="A426" s="143"/>
      <c r="B426" s="143"/>
      <c r="C426" s="143"/>
      <c r="D426" s="143"/>
      <c r="E426" s="143"/>
      <c r="I426" s="139"/>
      <c r="J426" s="139"/>
      <c r="K426" s="139"/>
      <c r="L426" s="139"/>
    </row>
    <row r="427" spans="1:12" ht="15.75" customHeight="1">
      <c r="A427" s="143"/>
      <c r="B427" s="143"/>
      <c r="C427" s="143"/>
      <c r="D427" s="143"/>
      <c r="E427" s="143"/>
      <c r="I427" s="139"/>
      <c r="J427" s="139"/>
      <c r="K427" s="139"/>
      <c r="L427" s="139"/>
    </row>
    <row r="428" spans="1:12" ht="15.75" customHeight="1">
      <c r="A428" s="143"/>
      <c r="B428" s="143"/>
      <c r="C428" s="143"/>
      <c r="D428" s="143"/>
      <c r="E428" s="143"/>
      <c r="I428" s="139"/>
      <c r="J428" s="139"/>
      <c r="K428" s="139"/>
      <c r="L428" s="139"/>
    </row>
    <row r="429" spans="1:12" ht="15.75" customHeight="1">
      <c r="A429" s="143"/>
      <c r="B429" s="143"/>
      <c r="C429" s="143"/>
      <c r="D429" s="143"/>
      <c r="E429" s="143"/>
      <c r="I429" s="139"/>
      <c r="J429" s="139"/>
      <c r="K429" s="139"/>
      <c r="L429" s="139"/>
    </row>
    <row r="430" spans="1:12" ht="15.75" customHeight="1">
      <c r="A430" s="143"/>
      <c r="B430" s="143"/>
      <c r="C430" s="143"/>
      <c r="D430" s="143"/>
      <c r="E430" s="143"/>
      <c r="I430" s="139"/>
      <c r="J430" s="139"/>
      <c r="K430" s="139"/>
      <c r="L430" s="139"/>
    </row>
    <row r="431" spans="1:12" ht="15.75" customHeight="1">
      <c r="A431" s="143"/>
      <c r="B431" s="143"/>
      <c r="C431" s="143"/>
      <c r="D431" s="143"/>
      <c r="E431" s="143"/>
      <c r="I431" s="139"/>
      <c r="J431" s="139"/>
      <c r="K431" s="139"/>
      <c r="L431" s="139"/>
    </row>
    <row r="432" spans="1:12" ht="15.75" customHeight="1">
      <c r="A432" s="143"/>
      <c r="B432" s="143"/>
      <c r="C432" s="143"/>
      <c r="D432" s="143"/>
      <c r="E432" s="143"/>
      <c r="I432" s="139"/>
      <c r="J432" s="139"/>
      <c r="K432" s="139"/>
      <c r="L432" s="139"/>
    </row>
    <row r="433" spans="1:12" ht="15.75" customHeight="1">
      <c r="A433" s="143"/>
      <c r="B433" s="143"/>
      <c r="C433" s="143"/>
      <c r="D433" s="143"/>
      <c r="E433" s="143"/>
      <c r="I433" s="139"/>
      <c r="J433" s="139"/>
      <c r="K433" s="139"/>
      <c r="L433" s="139"/>
    </row>
    <row r="434" spans="1:12" ht="15.75" customHeight="1">
      <c r="A434" s="143"/>
      <c r="B434" s="143"/>
      <c r="C434" s="143"/>
      <c r="D434" s="143"/>
      <c r="E434" s="143"/>
      <c r="I434" s="139"/>
      <c r="J434" s="139"/>
      <c r="K434" s="139"/>
      <c r="L434" s="139"/>
    </row>
    <row r="435" spans="1:12" ht="15.75" customHeight="1">
      <c r="A435" s="143"/>
      <c r="B435" s="143"/>
      <c r="C435" s="143"/>
      <c r="D435" s="143"/>
      <c r="E435" s="143"/>
      <c r="I435" s="139"/>
      <c r="J435" s="139"/>
      <c r="K435" s="139"/>
      <c r="L435" s="139"/>
    </row>
    <row r="436" spans="1:12" ht="15.75" customHeight="1">
      <c r="A436" s="143"/>
      <c r="B436" s="143"/>
      <c r="C436" s="143"/>
      <c r="D436" s="143"/>
      <c r="E436" s="143"/>
      <c r="I436" s="139"/>
      <c r="J436" s="139"/>
      <c r="K436" s="139"/>
      <c r="L436" s="139"/>
    </row>
    <row r="437" spans="1:12" ht="15.75" customHeight="1">
      <c r="A437" s="143"/>
      <c r="B437" s="143"/>
      <c r="C437" s="143"/>
      <c r="D437" s="143"/>
      <c r="E437" s="143"/>
      <c r="I437" s="139"/>
      <c r="J437" s="139"/>
      <c r="K437" s="139"/>
      <c r="L437" s="139"/>
    </row>
    <row r="438" spans="1:12" ht="15.75" customHeight="1">
      <c r="A438" s="143"/>
      <c r="B438" s="143"/>
      <c r="C438" s="143"/>
      <c r="D438" s="143"/>
      <c r="E438" s="143"/>
      <c r="I438" s="139"/>
      <c r="J438" s="139"/>
      <c r="K438" s="139"/>
      <c r="L438" s="139"/>
    </row>
    <row r="439" spans="1:12" ht="15.75" customHeight="1">
      <c r="A439" s="143"/>
      <c r="B439" s="143"/>
      <c r="C439" s="143"/>
      <c r="D439" s="143"/>
      <c r="E439" s="143"/>
      <c r="I439" s="139"/>
      <c r="J439" s="139"/>
      <c r="K439" s="139"/>
      <c r="L439" s="139"/>
    </row>
    <row r="440" spans="1:12" ht="15.75" customHeight="1">
      <c r="A440" s="143"/>
      <c r="B440" s="143"/>
      <c r="C440" s="143"/>
      <c r="D440" s="143"/>
      <c r="E440" s="143"/>
      <c r="I440" s="139"/>
      <c r="J440" s="139"/>
      <c r="K440" s="139"/>
      <c r="L440" s="139"/>
    </row>
    <row r="441" spans="1:12" ht="15.75" customHeight="1">
      <c r="A441" s="143"/>
      <c r="B441" s="143"/>
      <c r="C441" s="143"/>
      <c r="D441" s="143"/>
      <c r="E441" s="143"/>
      <c r="I441" s="139"/>
      <c r="J441" s="139"/>
      <c r="K441" s="139"/>
      <c r="L441" s="139"/>
    </row>
    <row r="442" spans="1:12" ht="15.75" customHeight="1">
      <c r="A442" s="143"/>
      <c r="B442" s="143"/>
      <c r="C442" s="143"/>
      <c r="D442" s="143"/>
      <c r="E442" s="143"/>
      <c r="I442" s="139"/>
      <c r="J442" s="139"/>
      <c r="K442" s="139"/>
      <c r="L442" s="139"/>
    </row>
    <row r="443" spans="1:12" ht="15.75" customHeight="1">
      <c r="A443" s="143"/>
      <c r="B443" s="143"/>
      <c r="C443" s="143"/>
      <c r="D443" s="143"/>
      <c r="E443" s="143"/>
      <c r="I443" s="139"/>
      <c r="J443" s="139"/>
      <c r="K443" s="139"/>
      <c r="L443" s="139"/>
    </row>
    <row r="444" spans="1:12" ht="15.75" customHeight="1">
      <c r="A444" s="143"/>
      <c r="B444" s="143"/>
      <c r="C444" s="143"/>
      <c r="D444" s="143"/>
      <c r="E444" s="143"/>
      <c r="I444" s="139"/>
      <c r="J444" s="139"/>
      <c r="K444" s="139"/>
      <c r="L444" s="139"/>
    </row>
    <row r="445" spans="1:12" ht="15.75" customHeight="1">
      <c r="A445" s="143"/>
      <c r="B445" s="143"/>
      <c r="C445" s="143"/>
      <c r="D445" s="143"/>
      <c r="E445" s="143"/>
      <c r="I445" s="139"/>
      <c r="J445" s="139"/>
      <c r="K445" s="139"/>
      <c r="L445" s="139"/>
    </row>
    <row r="446" spans="1:12" ht="15.75" customHeight="1">
      <c r="A446" s="143"/>
      <c r="B446" s="143"/>
      <c r="C446" s="143"/>
      <c r="D446" s="143"/>
      <c r="E446" s="143"/>
      <c r="I446" s="139"/>
      <c r="J446" s="139"/>
      <c r="K446" s="139"/>
      <c r="L446" s="139"/>
    </row>
    <row r="447" spans="1:12" ht="15.75" customHeight="1">
      <c r="A447" s="143"/>
      <c r="B447" s="143"/>
      <c r="C447" s="143"/>
      <c r="D447" s="143"/>
      <c r="E447" s="143"/>
      <c r="I447" s="139"/>
      <c r="J447" s="139"/>
      <c r="K447" s="139"/>
      <c r="L447" s="139"/>
    </row>
    <row r="448" spans="1:12" ht="15.75" customHeight="1">
      <c r="A448" s="143"/>
      <c r="B448" s="143"/>
      <c r="C448" s="143"/>
      <c r="D448" s="143"/>
      <c r="E448" s="143"/>
      <c r="I448" s="139"/>
      <c r="J448" s="139"/>
      <c r="K448" s="139"/>
      <c r="L448" s="139"/>
    </row>
    <row r="449" spans="1:12" ht="15.75" customHeight="1">
      <c r="A449" s="143"/>
      <c r="B449" s="143"/>
      <c r="C449" s="143"/>
      <c r="D449" s="143"/>
      <c r="E449" s="143"/>
      <c r="I449" s="139"/>
      <c r="J449" s="139"/>
      <c r="K449" s="139"/>
      <c r="L449" s="139"/>
    </row>
    <row r="450" spans="1:12" ht="15.75" customHeight="1">
      <c r="A450" s="143"/>
      <c r="B450" s="143"/>
      <c r="C450" s="143"/>
      <c r="D450" s="143"/>
      <c r="E450" s="143"/>
      <c r="I450" s="139"/>
      <c r="J450" s="139"/>
      <c r="K450" s="139"/>
      <c r="L450" s="139"/>
    </row>
    <row r="451" spans="1:12" ht="15.75" customHeight="1">
      <c r="A451" s="143"/>
      <c r="B451" s="143"/>
      <c r="C451" s="143"/>
      <c r="D451" s="143"/>
      <c r="E451" s="143"/>
      <c r="I451" s="139"/>
      <c r="J451" s="139"/>
      <c r="K451" s="139"/>
      <c r="L451" s="139"/>
    </row>
    <row r="452" spans="1:12" ht="15.75" customHeight="1">
      <c r="A452" s="143"/>
      <c r="B452" s="143"/>
      <c r="C452" s="143"/>
      <c r="D452" s="143"/>
      <c r="E452" s="143"/>
      <c r="I452" s="139"/>
      <c r="J452" s="139"/>
      <c r="K452" s="139"/>
      <c r="L452" s="139"/>
    </row>
    <row r="453" spans="1:12" ht="15.75" customHeight="1">
      <c r="A453" s="143"/>
      <c r="B453" s="143"/>
      <c r="C453" s="143"/>
      <c r="D453" s="143"/>
      <c r="E453" s="143"/>
      <c r="I453" s="139"/>
      <c r="J453" s="139"/>
      <c r="K453" s="139"/>
      <c r="L453" s="139"/>
    </row>
    <row r="454" spans="1:12" ht="15.75" customHeight="1">
      <c r="A454" s="143"/>
      <c r="B454" s="143"/>
      <c r="C454" s="143"/>
      <c r="D454" s="143"/>
      <c r="E454" s="143"/>
      <c r="I454" s="139"/>
      <c r="J454" s="139"/>
      <c r="K454" s="139"/>
      <c r="L454" s="139"/>
    </row>
    <row r="455" spans="1:12" ht="15.75" customHeight="1">
      <c r="A455" s="143"/>
      <c r="B455" s="143"/>
      <c r="C455" s="143"/>
      <c r="D455" s="143"/>
      <c r="E455" s="143"/>
      <c r="I455" s="139"/>
      <c r="J455" s="139"/>
      <c r="K455" s="139"/>
      <c r="L455" s="139"/>
    </row>
    <row r="456" spans="1:12" ht="15.75" customHeight="1">
      <c r="A456" s="143"/>
      <c r="B456" s="143"/>
      <c r="C456" s="143"/>
      <c r="D456" s="143"/>
      <c r="E456" s="143"/>
      <c r="I456" s="139"/>
      <c r="J456" s="139"/>
      <c r="K456" s="139"/>
      <c r="L456" s="139"/>
    </row>
    <row r="457" spans="1:12" ht="15.75" customHeight="1">
      <c r="A457" s="143"/>
      <c r="B457" s="143"/>
      <c r="C457" s="143"/>
      <c r="D457" s="143"/>
      <c r="E457" s="143"/>
      <c r="I457" s="139"/>
      <c r="J457" s="139"/>
      <c r="K457" s="139"/>
      <c r="L457" s="139"/>
    </row>
    <row r="458" spans="1:12" ht="15.75" customHeight="1">
      <c r="A458" s="143"/>
      <c r="B458" s="143"/>
      <c r="C458" s="143"/>
      <c r="D458" s="143"/>
      <c r="E458" s="143"/>
      <c r="I458" s="139"/>
      <c r="J458" s="139"/>
      <c r="K458" s="139"/>
      <c r="L458" s="139"/>
    </row>
    <row r="459" spans="1:12" ht="15.75" customHeight="1">
      <c r="A459" s="143"/>
      <c r="B459" s="143"/>
      <c r="C459" s="143"/>
      <c r="D459" s="143"/>
      <c r="E459" s="143"/>
      <c r="I459" s="139"/>
      <c r="J459" s="139"/>
      <c r="K459" s="139"/>
      <c r="L459" s="139"/>
    </row>
    <row r="460" spans="1:12" ht="15.75" customHeight="1">
      <c r="A460" s="143"/>
      <c r="B460" s="143"/>
      <c r="C460" s="143"/>
      <c r="D460" s="143"/>
      <c r="E460" s="143"/>
      <c r="I460" s="139"/>
      <c r="J460" s="139"/>
      <c r="K460" s="139"/>
      <c r="L460" s="139"/>
    </row>
    <row r="461" spans="1:12" ht="15.75" customHeight="1">
      <c r="A461" s="143"/>
      <c r="B461" s="143"/>
      <c r="C461" s="143"/>
      <c r="D461" s="143"/>
      <c r="E461" s="143"/>
      <c r="I461" s="139"/>
      <c r="J461" s="139"/>
      <c r="K461" s="139"/>
      <c r="L461" s="139"/>
    </row>
    <row r="462" spans="1:12" ht="15.75" customHeight="1">
      <c r="A462" s="143"/>
      <c r="B462" s="143"/>
      <c r="C462" s="143"/>
      <c r="D462" s="143"/>
      <c r="E462" s="143"/>
      <c r="I462" s="139"/>
      <c r="J462" s="139"/>
      <c r="K462" s="139"/>
      <c r="L462" s="139"/>
    </row>
    <row r="463" spans="1:12" ht="15.75" customHeight="1">
      <c r="A463" s="143"/>
      <c r="B463" s="143"/>
      <c r="C463" s="143"/>
      <c r="D463" s="143"/>
      <c r="E463" s="143"/>
      <c r="I463" s="139"/>
      <c r="J463" s="139"/>
      <c r="K463" s="139"/>
      <c r="L463" s="139"/>
    </row>
    <row r="464" spans="1:12" ht="15.75" customHeight="1">
      <c r="A464" s="143"/>
      <c r="B464" s="143"/>
      <c r="C464" s="143"/>
      <c r="D464" s="143"/>
      <c r="E464" s="143"/>
      <c r="I464" s="139"/>
      <c r="J464" s="139"/>
      <c r="K464" s="139"/>
      <c r="L464" s="139"/>
    </row>
    <row r="465" spans="1:12" ht="15.75" customHeight="1">
      <c r="A465" s="143"/>
      <c r="B465" s="143"/>
      <c r="C465" s="143"/>
      <c r="D465" s="143"/>
      <c r="E465" s="143"/>
      <c r="I465" s="139"/>
      <c r="J465" s="139"/>
      <c r="K465" s="139"/>
      <c r="L465" s="139"/>
    </row>
    <row r="466" spans="1:12" ht="15.75" customHeight="1">
      <c r="A466" s="143"/>
      <c r="B466" s="143"/>
      <c r="C466" s="143"/>
      <c r="D466" s="143"/>
      <c r="E466" s="143"/>
      <c r="I466" s="139"/>
      <c r="J466" s="139"/>
      <c r="K466" s="139"/>
      <c r="L466" s="139"/>
    </row>
    <row r="467" spans="1:12" ht="15.75" customHeight="1">
      <c r="A467" s="143"/>
      <c r="B467" s="143"/>
      <c r="C467" s="143"/>
      <c r="D467" s="143"/>
      <c r="E467" s="143"/>
      <c r="I467" s="139"/>
      <c r="J467" s="139"/>
      <c r="K467" s="139"/>
      <c r="L467" s="139"/>
    </row>
    <row r="468" spans="1:12" ht="15.75" customHeight="1">
      <c r="A468" s="143"/>
      <c r="B468" s="143"/>
      <c r="C468" s="143"/>
      <c r="D468" s="143"/>
      <c r="E468" s="143"/>
      <c r="I468" s="139"/>
      <c r="J468" s="139"/>
      <c r="K468" s="139"/>
      <c r="L468" s="139"/>
    </row>
    <row r="469" spans="1:12" ht="15.75" customHeight="1">
      <c r="A469" s="143"/>
      <c r="B469" s="143"/>
      <c r="C469" s="143"/>
      <c r="D469" s="143"/>
      <c r="E469" s="143"/>
      <c r="I469" s="139"/>
      <c r="J469" s="139"/>
      <c r="K469" s="139"/>
      <c r="L469" s="139"/>
    </row>
    <row r="470" spans="1:12" ht="15.75" customHeight="1">
      <c r="A470" s="143"/>
      <c r="B470" s="143"/>
      <c r="C470" s="143"/>
      <c r="D470" s="143"/>
      <c r="E470" s="143"/>
      <c r="I470" s="139"/>
      <c r="J470" s="139"/>
      <c r="K470" s="139"/>
      <c r="L470" s="139"/>
    </row>
    <row r="471" spans="1:12" ht="15.75" customHeight="1">
      <c r="A471" s="143"/>
      <c r="B471" s="143"/>
      <c r="C471" s="143"/>
      <c r="D471" s="143"/>
      <c r="E471" s="143"/>
      <c r="I471" s="139"/>
      <c r="J471" s="139"/>
      <c r="K471" s="139"/>
      <c r="L471" s="139"/>
    </row>
    <row r="472" spans="1:12" ht="15.75" customHeight="1">
      <c r="A472" s="143"/>
      <c r="B472" s="143"/>
      <c r="C472" s="143"/>
      <c r="D472" s="143"/>
      <c r="E472" s="143"/>
      <c r="I472" s="139"/>
      <c r="J472" s="139"/>
      <c r="K472" s="139"/>
      <c r="L472" s="139"/>
    </row>
    <row r="473" spans="1:12" ht="15.75" customHeight="1">
      <c r="A473" s="143"/>
      <c r="B473" s="143"/>
      <c r="C473" s="143"/>
      <c r="D473" s="143"/>
      <c r="E473" s="143"/>
      <c r="I473" s="139"/>
      <c r="J473" s="139"/>
      <c r="K473" s="139"/>
      <c r="L473" s="139"/>
    </row>
    <row r="474" spans="1:12" ht="15.75" customHeight="1">
      <c r="A474" s="143"/>
      <c r="B474" s="143"/>
      <c r="C474" s="143"/>
      <c r="D474" s="143"/>
      <c r="E474" s="143"/>
      <c r="I474" s="139"/>
      <c r="J474" s="139"/>
      <c r="K474" s="139"/>
      <c r="L474" s="139"/>
    </row>
    <row r="475" spans="1:12" ht="15.75" customHeight="1">
      <c r="A475" s="143"/>
      <c r="B475" s="143"/>
      <c r="C475" s="143"/>
      <c r="D475" s="143"/>
      <c r="E475" s="143"/>
      <c r="I475" s="139"/>
      <c r="J475" s="139"/>
      <c r="K475" s="139"/>
      <c r="L475" s="139"/>
    </row>
    <row r="476" spans="1:12" ht="15.75" customHeight="1">
      <c r="A476" s="143"/>
      <c r="B476" s="143"/>
      <c r="C476" s="143"/>
      <c r="D476" s="143"/>
      <c r="E476" s="143"/>
      <c r="I476" s="139"/>
      <c r="J476" s="139"/>
      <c r="K476" s="139"/>
      <c r="L476" s="139"/>
    </row>
    <row r="477" spans="1:12" ht="15.75" customHeight="1">
      <c r="A477" s="143"/>
      <c r="B477" s="143"/>
      <c r="C477" s="143"/>
      <c r="D477" s="143"/>
      <c r="E477" s="143"/>
      <c r="I477" s="139"/>
      <c r="J477" s="139"/>
      <c r="K477" s="139"/>
      <c r="L477" s="139"/>
    </row>
    <row r="478" spans="1:12" ht="15.75" customHeight="1">
      <c r="A478" s="143"/>
      <c r="B478" s="143"/>
      <c r="C478" s="143"/>
      <c r="D478" s="143"/>
      <c r="E478" s="143"/>
      <c r="I478" s="139"/>
      <c r="J478" s="139"/>
      <c r="K478" s="139"/>
      <c r="L478" s="139"/>
    </row>
    <row r="479" spans="1:12" ht="15.75" customHeight="1">
      <c r="A479" s="143"/>
      <c r="B479" s="143"/>
      <c r="C479" s="143"/>
      <c r="D479" s="143"/>
      <c r="E479" s="143"/>
      <c r="I479" s="139"/>
      <c r="J479" s="139"/>
      <c r="K479" s="139"/>
      <c r="L479" s="139"/>
    </row>
    <row r="480" spans="1:12" ht="15.75" customHeight="1">
      <c r="A480" s="143"/>
      <c r="B480" s="143"/>
      <c r="C480" s="143"/>
      <c r="D480" s="143"/>
      <c r="E480" s="143"/>
      <c r="I480" s="139"/>
      <c r="J480" s="139"/>
      <c r="K480" s="139"/>
      <c r="L480" s="139"/>
    </row>
    <row r="481" spans="1:12" ht="15.75" customHeight="1">
      <c r="A481" s="143"/>
      <c r="B481" s="143"/>
      <c r="C481" s="143"/>
      <c r="D481" s="143"/>
      <c r="E481" s="143"/>
      <c r="I481" s="139"/>
      <c r="J481" s="139"/>
      <c r="K481" s="139"/>
      <c r="L481" s="139"/>
    </row>
    <row r="482" spans="1:12" ht="15.75" customHeight="1">
      <c r="A482" s="143"/>
      <c r="B482" s="143"/>
      <c r="C482" s="143"/>
      <c r="D482" s="143"/>
      <c r="E482" s="143"/>
      <c r="I482" s="139"/>
      <c r="J482" s="139"/>
      <c r="K482" s="139"/>
      <c r="L482" s="139"/>
    </row>
    <row r="483" spans="1:12" ht="15.75" customHeight="1">
      <c r="A483" s="143"/>
      <c r="B483" s="143"/>
      <c r="C483" s="143"/>
      <c r="D483" s="143"/>
      <c r="E483" s="143"/>
      <c r="I483" s="139"/>
      <c r="J483" s="139"/>
      <c r="K483" s="139"/>
      <c r="L483" s="139"/>
    </row>
    <row r="484" spans="1:12" ht="15.75" customHeight="1">
      <c r="A484" s="143"/>
      <c r="B484" s="143"/>
      <c r="C484" s="143"/>
      <c r="D484" s="143"/>
      <c r="E484" s="143"/>
      <c r="I484" s="139"/>
      <c r="J484" s="139"/>
      <c r="K484" s="139"/>
      <c r="L484" s="139"/>
    </row>
    <row r="485" spans="1:12" ht="15.75" customHeight="1">
      <c r="A485" s="143"/>
      <c r="B485" s="143"/>
      <c r="C485" s="143"/>
      <c r="D485" s="143"/>
      <c r="E485" s="143"/>
      <c r="I485" s="139"/>
      <c r="J485" s="139"/>
      <c r="K485" s="139"/>
      <c r="L485" s="139"/>
    </row>
    <row r="486" spans="1:12" ht="15.75" customHeight="1">
      <c r="A486" s="143"/>
      <c r="B486" s="143"/>
      <c r="C486" s="143"/>
      <c r="D486" s="143"/>
      <c r="E486" s="143"/>
      <c r="I486" s="139"/>
      <c r="J486" s="139"/>
      <c r="K486" s="139"/>
      <c r="L486" s="139"/>
    </row>
    <row r="487" spans="1:12" ht="15.75" customHeight="1">
      <c r="A487" s="143"/>
      <c r="B487" s="143"/>
      <c r="C487" s="143"/>
      <c r="D487" s="143"/>
      <c r="E487" s="143"/>
      <c r="I487" s="139"/>
      <c r="J487" s="139"/>
      <c r="K487" s="139"/>
      <c r="L487" s="139"/>
    </row>
    <row r="488" spans="1:12" ht="15.75" customHeight="1">
      <c r="A488" s="143"/>
      <c r="B488" s="143"/>
      <c r="C488" s="143"/>
      <c r="D488" s="143"/>
      <c r="E488" s="143"/>
      <c r="I488" s="139"/>
      <c r="J488" s="139"/>
      <c r="K488" s="139"/>
      <c r="L488" s="139"/>
    </row>
    <row r="489" spans="1:12" ht="15.75" customHeight="1">
      <c r="A489" s="143"/>
      <c r="B489" s="143"/>
      <c r="C489" s="143"/>
      <c r="D489" s="143"/>
      <c r="E489" s="143"/>
      <c r="I489" s="139"/>
      <c r="J489" s="139"/>
      <c r="K489" s="139"/>
      <c r="L489" s="139"/>
    </row>
    <row r="490" spans="1:12" ht="15.75" customHeight="1">
      <c r="A490" s="143"/>
      <c r="B490" s="143"/>
      <c r="C490" s="143"/>
      <c r="D490" s="143"/>
      <c r="E490" s="143"/>
      <c r="I490" s="139"/>
      <c r="J490" s="139"/>
      <c r="K490" s="139"/>
      <c r="L490" s="139"/>
    </row>
    <row r="491" spans="1:12" ht="15.75" customHeight="1">
      <c r="A491" s="143"/>
      <c r="B491" s="143"/>
      <c r="C491" s="143"/>
      <c r="D491" s="143"/>
      <c r="E491" s="143"/>
      <c r="I491" s="139"/>
      <c r="J491" s="139"/>
      <c r="K491" s="139"/>
      <c r="L491" s="139"/>
    </row>
    <row r="492" spans="1:12" ht="15.75" customHeight="1">
      <c r="A492" s="143"/>
      <c r="B492" s="143"/>
      <c r="C492" s="143"/>
      <c r="D492" s="143"/>
      <c r="E492" s="143"/>
      <c r="I492" s="139"/>
      <c r="J492" s="139"/>
      <c r="K492" s="139"/>
      <c r="L492" s="139"/>
    </row>
    <row r="493" spans="1:12" ht="15.75" customHeight="1">
      <c r="A493" s="143"/>
      <c r="B493" s="143"/>
      <c r="C493" s="143"/>
      <c r="D493" s="143"/>
      <c r="E493" s="143"/>
      <c r="I493" s="139"/>
      <c r="J493" s="139"/>
      <c r="K493" s="139"/>
      <c r="L493" s="139"/>
    </row>
    <row r="494" spans="1:12" ht="15.75" customHeight="1">
      <c r="A494" s="143"/>
      <c r="B494" s="143"/>
      <c r="C494" s="143"/>
      <c r="D494" s="143"/>
      <c r="E494" s="143"/>
      <c r="I494" s="139"/>
      <c r="J494" s="139"/>
      <c r="K494" s="139"/>
      <c r="L494" s="139"/>
    </row>
    <row r="495" spans="1:12" ht="15.75" customHeight="1">
      <c r="A495" s="143"/>
      <c r="B495" s="143"/>
      <c r="C495" s="143"/>
      <c r="D495" s="143"/>
      <c r="E495" s="143"/>
      <c r="I495" s="139"/>
      <c r="J495" s="139"/>
      <c r="K495" s="139"/>
      <c r="L495" s="139"/>
    </row>
    <row r="496" spans="1:12" ht="15.75" customHeight="1">
      <c r="A496" s="143"/>
      <c r="B496" s="143"/>
      <c r="C496" s="143"/>
      <c r="D496" s="143"/>
      <c r="E496" s="143"/>
      <c r="I496" s="139"/>
      <c r="J496" s="139"/>
      <c r="K496" s="139"/>
      <c r="L496" s="139"/>
    </row>
    <row r="497" spans="1:12" ht="15.75" customHeight="1">
      <c r="A497" s="143"/>
      <c r="B497" s="143"/>
      <c r="C497" s="143"/>
      <c r="D497" s="143"/>
      <c r="E497" s="143"/>
      <c r="I497" s="139"/>
      <c r="J497" s="139"/>
      <c r="K497" s="139"/>
      <c r="L497" s="139"/>
    </row>
    <row r="498" spans="1:12" ht="15.75" customHeight="1">
      <c r="A498" s="143"/>
      <c r="B498" s="143"/>
      <c r="C498" s="143"/>
      <c r="D498" s="143"/>
      <c r="E498" s="143"/>
      <c r="I498" s="139"/>
      <c r="J498" s="139"/>
      <c r="K498" s="139"/>
      <c r="L498" s="139"/>
    </row>
    <row r="499" spans="1:12" ht="15.75" customHeight="1">
      <c r="A499" s="143"/>
      <c r="B499" s="143"/>
      <c r="C499" s="143"/>
      <c r="D499" s="143"/>
      <c r="E499" s="143"/>
      <c r="I499" s="139"/>
      <c r="J499" s="139"/>
      <c r="K499" s="139"/>
      <c r="L499" s="139"/>
    </row>
    <row r="500" spans="1:12" ht="15.75" customHeight="1">
      <c r="A500" s="143"/>
      <c r="B500" s="143"/>
      <c r="C500" s="143"/>
      <c r="D500" s="143"/>
      <c r="E500" s="143"/>
      <c r="I500" s="139"/>
      <c r="J500" s="139"/>
      <c r="K500" s="139"/>
      <c r="L500" s="139"/>
    </row>
    <row r="501" spans="1:12" ht="15.75" customHeight="1">
      <c r="A501" s="143"/>
      <c r="B501" s="143"/>
      <c r="C501" s="143"/>
      <c r="D501" s="143"/>
      <c r="E501" s="143"/>
      <c r="I501" s="139"/>
      <c r="J501" s="139"/>
      <c r="K501" s="139"/>
      <c r="L501" s="139"/>
    </row>
    <row r="502" spans="1:12" ht="15.75" customHeight="1">
      <c r="A502" s="143"/>
      <c r="B502" s="143"/>
      <c r="C502" s="143"/>
      <c r="D502" s="143"/>
      <c r="E502" s="143"/>
      <c r="I502" s="139"/>
      <c r="J502" s="139"/>
      <c r="K502" s="139"/>
      <c r="L502" s="139"/>
    </row>
    <row r="503" spans="1:12" ht="15.75" customHeight="1">
      <c r="A503" s="143"/>
      <c r="B503" s="143"/>
      <c r="C503" s="143"/>
      <c r="D503" s="143"/>
      <c r="E503" s="143"/>
      <c r="I503" s="139"/>
      <c r="J503" s="139"/>
      <c r="K503" s="139"/>
      <c r="L503" s="139"/>
    </row>
    <row r="504" spans="1:12" ht="15.75" customHeight="1">
      <c r="A504" s="143"/>
      <c r="B504" s="143"/>
      <c r="C504" s="143"/>
      <c r="D504" s="143"/>
      <c r="E504" s="143"/>
      <c r="I504" s="139"/>
      <c r="J504" s="139"/>
      <c r="K504" s="139"/>
      <c r="L504" s="139"/>
    </row>
    <row r="505" spans="1:12" ht="15.75" customHeight="1">
      <c r="A505" s="143"/>
      <c r="B505" s="143"/>
      <c r="C505" s="143"/>
      <c r="D505" s="143"/>
      <c r="E505" s="143"/>
      <c r="I505" s="139"/>
      <c r="J505" s="139"/>
      <c r="K505" s="139"/>
      <c r="L505" s="139"/>
    </row>
    <row r="506" spans="1:12" ht="15.75" customHeight="1">
      <c r="A506" s="143"/>
      <c r="B506" s="143"/>
      <c r="C506" s="143"/>
      <c r="D506" s="143"/>
      <c r="E506" s="143"/>
      <c r="I506" s="139"/>
      <c r="J506" s="139"/>
      <c r="K506" s="139"/>
      <c r="L506" s="139"/>
    </row>
    <row r="507" spans="1:12" ht="15.75" customHeight="1">
      <c r="A507" s="143"/>
      <c r="B507" s="143"/>
      <c r="C507" s="143"/>
      <c r="D507" s="143"/>
      <c r="E507" s="143"/>
      <c r="I507" s="139"/>
      <c r="J507" s="139"/>
      <c r="K507" s="139"/>
      <c r="L507" s="139"/>
    </row>
    <row r="508" spans="1:12" ht="15.75" customHeight="1">
      <c r="A508" s="143"/>
      <c r="B508" s="143"/>
      <c r="C508" s="143"/>
      <c r="D508" s="143"/>
      <c r="E508" s="143"/>
      <c r="I508" s="139"/>
      <c r="J508" s="139"/>
      <c r="K508" s="139"/>
      <c r="L508" s="139"/>
    </row>
    <row r="509" spans="1:12" ht="15.75" customHeight="1">
      <c r="A509" s="143"/>
      <c r="B509" s="143"/>
      <c r="C509" s="143"/>
      <c r="D509" s="143"/>
      <c r="E509" s="143"/>
      <c r="I509" s="139"/>
      <c r="J509" s="139"/>
      <c r="K509" s="139"/>
      <c r="L509" s="139"/>
    </row>
    <row r="510" spans="1:12" ht="15.75" customHeight="1">
      <c r="A510" s="143"/>
      <c r="B510" s="143"/>
      <c r="C510" s="143"/>
      <c r="D510" s="143"/>
      <c r="E510" s="143"/>
      <c r="I510" s="139"/>
      <c r="J510" s="139"/>
      <c r="K510" s="139"/>
      <c r="L510" s="139"/>
    </row>
    <row r="511" spans="1:12" ht="15.75" customHeight="1">
      <c r="A511" s="143"/>
      <c r="B511" s="143"/>
      <c r="C511" s="143"/>
      <c r="D511" s="143"/>
      <c r="E511" s="143"/>
      <c r="I511" s="139"/>
      <c r="J511" s="139"/>
      <c r="K511" s="139"/>
      <c r="L511" s="139"/>
    </row>
    <row r="512" spans="1:12" ht="15.75" customHeight="1">
      <c r="A512" s="143"/>
      <c r="B512" s="143"/>
      <c r="C512" s="143"/>
      <c r="D512" s="143"/>
      <c r="E512" s="143"/>
      <c r="I512" s="139"/>
      <c r="J512" s="139"/>
      <c r="K512" s="139"/>
      <c r="L512" s="139"/>
    </row>
    <row r="513" spans="1:12" ht="15.75" customHeight="1">
      <c r="A513" s="143"/>
      <c r="B513" s="143"/>
      <c r="C513" s="143"/>
      <c r="D513" s="143"/>
      <c r="E513" s="143"/>
      <c r="I513" s="139"/>
      <c r="J513" s="139"/>
      <c r="K513" s="139"/>
      <c r="L513" s="139"/>
    </row>
    <row r="514" spans="1:12" ht="15.75" customHeight="1">
      <c r="A514" s="143"/>
      <c r="B514" s="143"/>
      <c r="C514" s="143"/>
      <c r="D514" s="143"/>
      <c r="E514" s="143"/>
      <c r="I514" s="139"/>
      <c r="J514" s="139"/>
      <c r="K514" s="139"/>
      <c r="L514" s="139"/>
    </row>
    <row r="515" spans="1:12" ht="15.75" customHeight="1">
      <c r="A515" s="143"/>
      <c r="B515" s="143"/>
      <c r="C515" s="143"/>
      <c r="D515" s="143"/>
      <c r="E515" s="143"/>
      <c r="I515" s="139"/>
      <c r="J515" s="139"/>
      <c r="K515" s="139"/>
      <c r="L515" s="139"/>
    </row>
    <row r="516" spans="1:12" ht="15.75" customHeight="1">
      <c r="A516" s="143"/>
      <c r="B516" s="143"/>
      <c r="C516" s="143"/>
      <c r="D516" s="143"/>
      <c r="E516" s="143"/>
      <c r="I516" s="139"/>
      <c r="J516" s="139"/>
      <c r="K516" s="139"/>
      <c r="L516" s="139"/>
    </row>
    <row r="517" spans="1:12" ht="15.75" customHeight="1">
      <c r="A517" s="143"/>
      <c r="B517" s="143"/>
      <c r="C517" s="143"/>
      <c r="D517" s="143"/>
      <c r="E517" s="143"/>
      <c r="I517" s="139"/>
      <c r="J517" s="139"/>
      <c r="K517" s="139"/>
      <c r="L517" s="139"/>
    </row>
    <row r="518" spans="1:12" ht="15.75" customHeight="1">
      <c r="A518" s="143"/>
      <c r="B518" s="143"/>
      <c r="C518" s="143"/>
      <c r="D518" s="143"/>
      <c r="E518" s="143"/>
      <c r="I518" s="139"/>
      <c r="J518" s="139"/>
      <c r="K518" s="139"/>
      <c r="L518" s="139"/>
    </row>
    <row r="519" spans="1:12" ht="15.75" customHeight="1">
      <c r="A519" s="143"/>
      <c r="B519" s="143"/>
      <c r="C519" s="143"/>
      <c r="D519" s="143"/>
      <c r="E519" s="143"/>
      <c r="I519" s="139"/>
      <c r="J519" s="139"/>
      <c r="K519" s="139"/>
      <c r="L519" s="139"/>
    </row>
    <row r="520" spans="1:12" ht="15.75" customHeight="1">
      <c r="A520" s="143"/>
      <c r="B520" s="143"/>
      <c r="C520" s="143"/>
      <c r="D520" s="143"/>
      <c r="E520" s="143"/>
      <c r="I520" s="139"/>
      <c r="J520" s="139"/>
      <c r="K520" s="139"/>
      <c r="L520" s="139"/>
    </row>
    <row r="521" spans="1:12" ht="15.75" customHeight="1">
      <c r="A521" s="143"/>
      <c r="B521" s="143"/>
      <c r="C521" s="143"/>
      <c r="D521" s="143"/>
      <c r="E521" s="143"/>
      <c r="I521" s="139"/>
      <c r="J521" s="139"/>
      <c r="K521" s="139"/>
      <c r="L521" s="139"/>
    </row>
    <row r="522" spans="1:12" ht="15.75" customHeight="1">
      <c r="A522" s="143"/>
      <c r="B522" s="143"/>
      <c r="C522" s="143"/>
      <c r="D522" s="143"/>
      <c r="E522" s="143"/>
      <c r="I522" s="139"/>
      <c r="J522" s="139"/>
      <c r="K522" s="139"/>
      <c r="L522" s="139"/>
    </row>
    <row r="523" spans="1:12" ht="15.75" customHeight="1">
      <c r="A523" s="143"/>
      <c r="B523" s="143"/>
      <c r="C523" s="143"/>
      <c r="D523" s="143"/>
      <c r="E523" s="143"/>
      <c r="I523" s="139"/>
      <c r="J523" s="139"/>
      <c r="K523" s="139"/>
      <c r="L523" s="139"/>
    </row>
    <row r="524" spans="1:12" ht="15.75" customHeight="1">
      <c r="A524" s="143"/>
      <c r="B524" s="143"/>
      <c r="C524" s="143"/>
      <c r="D524" s="143"/>
      <c r="E524" s="143"/>
      <c r="I524" s="139"/>
      <c r="J524" s="139"/>
      <c r="K524" s="139"/>
      <c r="L524" s="139"/>
    </row>
    <row r="525" spans="1:12" ht="15.75" customHeight="1">
      <c r="A525" s="143"/>
      <c r="B525" s="143"/>
      <c r="C525" s="143"/>
      <c r="D525" s="143"/>
      <c r="E525" s="143"/>
      <c r="I525" s="139"/>
      <c r="J525" s="139"/>
      <c r="K525" s="139"/>
      <c r="L525" s="139"/>
    </row>
    <row r="526" spans="1:12" ht="15.75" customHeight="1">
      <c r="A526" s="143"/>
      <c r="B526" s="143"/>
      <c r="C526" s="143"/>
      <c r="D526" s="143"/>
      <c r="E526" s="143"/>
      <c r="I526" s="139"/>
      <c r="J526" s="139"/>
      <c r="K526" s="139"/>
      <c r="L526" s="139"/>
    </row>
    <row r="527" spans="1:12" ht="15.75" customHeight="1">
      <c r="A527" s="143"/>
      <c r="B527" s="143"/>
      <c r="C527" s="143"/>
      <c r="D527" s="143"/>
      <c r="E527" s="143"/>
      <c r="I527" s="139"/>
      <c r="J527" s="139"/>
      <c r="K527" s="139"/>
      <c r="L527" s="139"/>
    </row>
    <row r="528" spans="1:12" ht="15.75" customHeight="1">
      <c r="A528" s="143"/>
      <c r="B528" s="143"/>
      <c r="C528" s="143"/>
      <c r="D528" s="143"/>
      <c r="E528" s="143"/>
      <c r="I528" s="139"/>
      <c r="J528" s="139"/>
      <c r="K528" s="139"/>
      <c r="L528" s="139"/>
    </row>
    <row r="529" spans="1:12" ht="15.75" customHeight="1">
      <c r="A529" s="143"/>
      <c r="B529" s="143"/>
      <c r="C529" s="143"/>
      <c r="D529" s="143"/>
      <c r="E529" s="143"/>
      <c r="I529" s="139"/>
      <c r="J529" s="139"/>
      <c r="K529" s="139"/>
      <c r="L529" s="139"/>
    </row>
    <row r="530" spans="1:12" ht="15.75" customHeight="1">
      <c r="A530" s="143"/>
      <c r="B530" s="143"/>
      <c r="C530" s="143"/>
      <c r="D530" s="143"/>
      <c r="E530" s="143"/>
      <c r="I530" s="139"/>
      <c r="J530" s="139"/>
      <c r="K530" s="139"/>
      <c r="L530" s="139"/>
    </row>
    <row r="531" spans="1:12" ht="15.75" customHeight="1">
      <c r="A531" s="143"/>
      <c r="B531" s="143"/>
      <c r="C531" s="143"/>
      <c r="D531" s="143"/>
      <c r="E531" s="143"/>
      <c r="I531" s="139"/>
      <c r="J531" s="139"/>
      <c r="K531" s="139"/>
      <c r="L531" s="139"/>
    </row>
    <row r="532" spans="1:12" ht="15.75" customHeight="1">
      <c r="A532" s="143"/>
      <c r="B532" s="143"/>
      <c r="C532" s="143"/>
      <c r="D532" s="143"/>
      <c r="E532" s="143"/>
      <c r="I532" s="139"/>
      <c r="J532" s="139"/>
      <c r="K532" s="139"/>
      <c r="L532" s="139"/>
    </row>
    <row r="533" spans="1:12" ht="15.75" customHeight="1">
      <c r="A533" s="143"/>
      <c r="B533" s="143"/>
      <c r="C533" s="143"/>
      <c r="D533" s="143"/>
      <c r="E533" s="143"/>
      <c r="I533" s="139"/>
      <c r="J533" s="139"/>
      <c r="K533" s="139"/>
      <c r="L533" s="139"/>
    </row>
    <row r="534" spans="1:12" ht="15.75" customHeight="1">
      <c r="A534" s="143"/>
      <c r="B534" s="143"/>
      <c r="C534" s="143"/>
      <c r="D534" s="143"/>
      <c r="E534" s="143"/>
      <c r="I534" s="139"/>
      <c r="J534" s="139"/>
      <c r="K534" s="139"/>
      <c r="L534" s="139"/>
    </row>
    <row r="535" spans="1:12" ht="15.75" customHeight="1">
      <c r="A535" s="143"/>
      <c r="B535" s="143"/>
      <c r="C535" s="143"/>
      <c r="D535" s="143"/>
      <c r="E535" s="143"/>
      <c r="I535" s="139"/>
      <c r="J535" s="139"/>
      <c r="K535" s="139"/>
      <c r="L535" s="139"/>
    </row>
    <row r="536" spans="1:12" ht="15.75" customHeight="1">
      <c r="A536" s="143"/>
      <c r="B536" s="143"/>
      <c r="C536" s="143"/>
      <c r="D536" s="143"/>
      <c r="E536" s="143"/>
      <c r="I536" s="139"/>
      <c r="J536" s="139"/>
      <c r="K536" s="139"/>
      <c r="L536" s="139"/>
    </row>
    <row r="537" spans="1:12" ht="15.75" customHeight="1">
      <c r="A537" s="143"/>
      <c r="B537" s="143"/>
      <c r="C537" s="143"/>
      <c r="D537" s="143"/>
      <c r="E537" s="143"/>
      <c r="I537" s="139"/>
      <c r="J537" s="139"/>
      <c r="K537" s="139"/>
      <c r="L537" s="139"/>
    </row>
    <row r="538" spans="1:12" ht="15.75" customHeight="1">
      <c r="A538" s="143"/>
      <c r="B538" s="143"/>
      <c r="C538" s="143"/>
      <c r="D538" s="143"/>
      <c r="E538" s="143"/>
      <c r="I538" s="139"/>
      <c r="J538" s="139"/>
      <c r="K538" s="139"/>
      <c r="L538" s="139"/>
    </row>
    <row r="539" spans="1:12" ht="15.75" customHeight="1">
      <c r="A539" s="143"/>
      <c r="B539" s="143"/>
      <c r="C539" s="143"/>
      <c r="D539" s="143"/>
      <c r="E539" s="143"/>
      <c r="I539" s="139"/>
      <c r="J539" s="139"/>
      <c r="K539" s="139"/>
      <c r="L539" s="139"/>
    </row>
    <row r="540" spans="1:12" ht="15.75" customHeight="1">
      <c r="A540" s="143"/>
      <c r="B540" s="143"/>
      <c r="C540" s="143"/>
      <c r="D540" s="143"/>
      <c r="E540" s="143"/>
      <c r="I540" s="139"/>
      <c r="J540" s="139"/>
      <c r="K540" s="139"/>
      <c r="L540" s="139"/>
    </row>
    <row r="541" spans="1:12" ht="15.75" customHeight="1">
      <c r="A541" s="143"/>
      <c r="B541" s="143"/>
      <c r="C541" s="143"/>
      <c r="D541" s="143"/>
      <c r="E541" s="143"/>
      <c r="I541" s="139"/>
      <c r="J541" s="139"/>
      <c r="K541" s="139"/>
      <c r="L541" s="139"/>
    </row>
    <row r="542" spans="1:12" ht="15.75" customHeight="1">
      <c r="A542" s="143"/>
      <c r="B542" s="143"/>
      <c r="C542" s="143"/>
      <c r="D542" s="143"/>
      <c r="E542" s="143"/>
      <c r="I542" s="139"/>
      <c r="J542" s="139"/>
      <c r="K542" s="139"/>
      <c r="L542" s="139"/>
    </row>
    <row r="543" spans="1:12" ht="15.75" customHeight="1">
      <c r="A543" s="143"/>
      <c r="B543" s="143"/>
      <c r="C543" s="143"/>
      <c r="D543" s="143"/>
      <c r="E543" s="143"/>
      <c r="I543" s="139"/>
      <c r="J543" s="139"/>
      <c r="K543" s="139"/>
      <c r="L543" s="139"/>
    </row>
    <row r="544" spans="1:12" ht="15.75" customHeight="1">
      <c r="A544" s="143"/>
      <c r="B544" s="143"/>
      <c r="C544" s="143"/>
      <c r="D544" s="143"/>
      <c r="E544" s="143"/>
      <c r="I544" s="139"/>
      <c r="J544" s="139"/>
      <c r="K544" s="139"/>
      <c r="L544" s="139"/>
    </row>
    <row r="545" spans="1:12" ht="15.75" customHeight="1">
      <c r="A545" s="143"/>
      <c r="B545" s="143"/>
      <c r="C545" s="143"/>
      <c r="D545" s="143"/>
      <c r="E545" s="143"/>
      <c r="I545" s="139"/>
      <c r="J545" s="139"/>
      <c r="K545" s="139"/>
      <c r="L545" s="139"/>
    </row>
    <row r="546" spans="1:12" ht="15.75" customHeight="1">
      <c r="A546" s="143"/>
      <c r="B546" s="143"/>
      <c r="C546" s="143"/>
      <c r="D546" s="143"/>
      <c r="E546" s="143"/>
      <c r="I546" s="139"/>
      <c r="J546" s="139"/>
      <c r="K546" s="139"/>
      <c r="L546" s="139"/>
    </row>
    <row r="547" spans="1:12" ht="15.75" customHeight="1">
      <c r="A547" s="143"/>
      <c r="B547" s="143"/>
      <c r="C547" s="143"/>
      <c r="D547" s="143"/>
      <c r="E547" s="143"/>
      <c r="I547" s="139"/>
      <c r="J547" s="139"/>
      <c r="K547" s="139"/>
      <c r="L547" s="139"/>
    </row>
    <row r="548" spans="1:12" ht="15.75" customHeight="1">
      <c r="A548" s="143"/>
      <c r="B548" s="143"/>
      <c r="C548" s="143"/>
      <c r="D548" s="143"/>
      <c r="E548" s="143"/>
      <c r="I548" s="139"/>
      <c r="J548" s="139"/>
      <c r="K548" s="139"/>
      <c r="L548" s="139"/>
    </row>
    <row r="549" spans="1:12" ht="15.75" customHeight="1">
      <c r="A549" s="143"/>
      <c r="B549" s="143"/>
      <c r="C549" s="143"/>
      <c r="D549" s="143"/>
      <c r="E549" s="143"/>
      <c r="I549" s="139"/>
      <c r="J549" s="139"/>
      <c r="K549" s="139"/>
      <c r="L549" s="139"/>
    </row>
    <row r="550" spans="1:12" ht="15.75" customHeight="1">
      <c r="A550" s="143"/>
      <c r="B550" s="143"/>
      <c r="C550" s="143"/>
      <c r="D550" s="143"/>
      <c r="E550" s="143"/>
      <c r="I550" s="139"/>
      <c r="J550" s="139"/>
      <c r="K550" s="139"/>
      <c r="L550" s="139"/>
    </row>
    <row r="551" spans="1:12" ht="15.75" customHeight="1">
      <c r="A551" s="143"/>
      <c r="B551" s="143"/>
      <c r="C551" s="143"/>
      <c r="D551" s="143"/>
      <c r="E551" s="143"/>
      <c r="I551" s="139"/>
      <c r="J551" s="139"/>
      <c r="K551" s="139"/>
      <c r="L551" s="139"/>
    </row>
    <row r="552" spans="1:12" ht="15.75" customHeight="1">
      <c r="A552" s="143"/>
      <c r="B552" s="143"/>
      <c r="C552" s="143"/>
      <c r="D552" s="143"/>
      <c r="E552" s="143"/>
      <c r="I552" s="139"/>
      <c r="J552" s="139"/>
      <c r="K552" s="139"/>
      <c r="L552" s="139"/>
    </row>
    <row r="553" spans="1:12" ht="15.75" customHeight="1">
      <c r="A553" s="143"/>
      <c r="B553" s="143"/>
      <c r="C553" s="143"/>
      <c r="D553" s="143"/>
      <c r="E553" s="143"/>
      <c r="I553" s="139"/>
      <c r="J553" s="139"/>
      <c r="K553" s="139"/>
      <c r="L553" s="139"/>
    </row>
    <row r="554" spans="1:12" ht="15.75" customHeight="1">
      <c r="A554" s="143"/>
      <c r="B554" s="143"/>
      <c r="C554" s="143"/>
      <c r="D554" s="143"/>
      <c r="E554" s="143"/>
      <c r="I554" s="139"/>
      <c r="J554" s="139"/>
      <c r="K554" s="139"/>
      <c r="L554" s="139"/>
    </row>
    <row r="555" spans="1:12" ht="15.75" customHeight="1">
      <c r="A555" s="143"/>
      <c r="B555" s="143"/>
      <c r="C555" s="143"/>
      <c r="D555" s="143"/>
      <c r="E555" s="143"/>
      <c r="I555" s="139"/>
      <c r="J555" s="139"/>
      <c r="K555" s="139"/>
      <c r="L555" s="139"/>
    </row>
    <row r="556" spans="1:12" ht="15.75" customHeight="1">
      <c r="A556" s="143"/>
      <c r="B556" s="143"/>
      <c r="C556" s="143"/>
      <c r="D556" s="143"/>
      <c r="E556" s="143"/>
      <c r="I556" s="139"/>
      <c r="J556" s="139"/>
      <c r="K556" s="139"/>
      <c r="L556" s="139"/>
    </row>
    <row r="557" spans="1:12" ht="15.75" customHeight="1">
      <c r="A557" s="143"/>
      <c r="B557" s="143"/>
      <c r="C557" s="143"/>
      <c r="D557" s="143"/>
      <c r="E557" s="143"/>
      <c r="I557" s="139"/>
      <c r="J557" s="139"/>
      <c r="K557" s="139"/>
      <c r="L557" s="139"/>
    </row>
    <row r="558" spans="1:12" ht="15.75" customHeight="1">
      <c r="A558" s="143"/>
      <c r="B558" s="143"/>
      <c r="C558" s="143"/>
      <c r="D558" s="143"/>
      <c r="E558" s="143"/>
      <c r="I558" s="139"/>
      <c r="J558" s="139"/>
      <c r="K558" s="139"/>
      <c r="L558" s="139"/>
    </row>
    <row r="559" spans="1:12" ht="15.75" customHeight="1">
      <c r="A559" s="143"/>
      <c r="B559" s="143"/>
      <c r="C559" s="143"/>
      <c r="D559" s="143"/>
      <c r="E559" s="143"/>
      <c r="I559" s="139"/>
      <c r="J559" s="139"/>
      <c r="K559" s="139"/>
      <c r="L559" s="139"/>
    </row>
    <row r="560" spans="1:12" ht="15.75" customHeight="1">
      <c r="A560" s="143"/>
      <c r="B560" s="143"/>
      <c r="C560" s="143"/>
      <c r="D560" s="143"/>
      <c r="E560" s="143"/>
      <c r="I560" s="139"/>
      <c r="J560" s="139"/>
      <c r="K560" s="139"/>
      <c r="L560" s="139"/>
    </row>
    <row r="561" spans="1:12" ht="15.75" customHeight="1">
      <c r="A561" s="143"/>
      <c r="B561" s="143"/>
      <c r="C561" s="143"/>
      <c r="D561" s="143"/>
      <c r="E561" s="143"/>
      <c r="I561" s="139"/>
      <c r="J561" s="139"/>
      <c r="K561" s="139"/>
      <c r="L561" s="139"/>
    </row>
    <row r="562" spans="1:12" ht="15.75" customHeight="1">
      <c r="A562" s="143"/>
      <c r="B562" s="143"/>
      <c r="C562" s="143"/>
      <c r="D562" s="143"/>
      <c r="E562" s="143"/>
      <c r="I562" s="139"/>
      <c r="J562" s="139"/>
      <c r="K562" s="139"/>
      <c r="L562" s="139"/>
    </row>
    <row r="563" spans="1:12" ht="15.75" customHeight="1">
      <c r="A563" s="143"/>
      <c r="B563" s="143"/>
      <c r="C563" s="143"/>
      <c r="D563" s="143"/>
      <c r="E563" s="143"/>
      <c r="I563" s="139"/>
      <c r="J563" s="139"/>
      <c r="K563" s="139"/>
      <c r="L563" s="139"/>
    </row>
    <row r="564" spans="1:12" ht="15.75" customHeight="1">
      <c r="A564" s="143"/>
      <c r="B564" s="143"/>
      <c r="C564" s="143"/>
      <c r="D564" s="143"/>
      <c r="E564" s="143"/>
      <c r="I564" s="139"/>
      <c r="J564" s="139"/>
      <c r="K564" s="139"/>
      <c r="L564" s="139"/>
    </row>
    <row r="565" spans="1:12" ht="15.75" customHeight="1">
      <c r="A565" s="143"/>
      <c r="B565" s="143"/>
      <c r="C565" s="143"/>
      <c r="D565" s="143"/>
      <c r="E565" s="143"/>
      <c r="I565" s="139"/>
      <c r="J565" s="139"/>
      <c r="K565" s="139"/>
      <c r="L565" s="139"/>
    </row>
    <row r="566" spans="1:12" ht="15.75" customHeight="1">
      <c r="A566" s="143"/>
      <c r="B566" s="143"/>
      <c r="C566" s="143"/>
      <c r="D566" s="143"/>
      <c r="E566" s="143"/>
      <c r="I566" s="139"/>
      <c r="J566" s="139"/>
      <c r="K566" s="139"/>
      <c r="L566" s="139"/>
    </row>
    <row r="567" spans="1:12" ht="15.75" customHeight="1">
      <c r="A567" s="143"/>
      <c r="B567" s="143"/>
      <c r="C567" s="143"/>
      <c r="D567" s="143"/>
      <c r="E567" s="143"/>
      <c r="I567" s="139"/>
      <c r="J567" s="139"/>
      <c r="K567" s="139"/>
      <c r="L567" s="139"/>
    </row>
    <row r="568" spans="1:12" ht="15.75" customHeight="1">
      <c r="A568" s="143"/>
      <c r="B568" s="143"/>
      <c r="C568" s="143"/>
      <c r="D568" s="143"/>
      <c r="E568" s="143"/>
      <c r="I568" s="139"/>
      <c r="J568" s="139"/>
      <c r="K568" s="139"/>
      <c r="L568" s="139"/>
    </row>
    <row r="569" spans="1:12" ht="15.75" customHeight="1">
      <c r="A569" s="143"/>
      <c r="B569" s="143"/>
      <c r="C569" s="143"/>
      <c r="D569" s="143"/>
      <c r="E569" s="143"/>
      <c r="I569" s="139"/>
      <c r="J569" s="139"/>
      <c r="K569" s="139"/>
      <c r="L569" s="139"/>
    </row>
    <row r="570" spans="1:12" ht="15.75" customHeight="1">
      <c r="A570" s="143"/>
      <c r="B570" s="143"/>
      <c r="C570" s="143"/>
      <c r="D570" s="143"/>
      <c r="E570" s="143"/>
      <c r="I570" s="139"/>
      <c r="J570" s="139"/>
      <c r="K570" s="139"/>
      <c r="L570" s="139"/>
    </row>
    <row r="571" spans="1:12" ht="15.75" customHeight="1">
      <c r="A571" s="143"/>
      <c r="B571" s="143"/>
      <c r="C571" s="143"/>
      <c r="D571" s="143"/>
      <c r="E571" s="143"/>
      <c r="I571" s="139"/>
      <c r="J571" s="139"/>
      <c r="K571" s="139"/>
      <c r="L571" s="139"/>
    </row>
    <row r="572" spans="1:12" ht="15.75" customHeight="1">
      <c r="A572" s="143"/>
      <c r="B572" s="143"/>
      <c r="C572" s="143"/>
      <c r="D572" s="143"/>
      <c r="E572" s="143"/>
      <c r="I572" s="139"/>
      <c r="J572" s="139"/>
      <c r="K572" s="139"/>
      <c r="L572" s="139"/>
    </row>
    <row r="573" spans="1:12" ht="15.75" customHeight="1">
      <c r="A573" s="143"/>
      <c r="B573" s="143"/>
      <c r="C573" s="143"/>
      <c r="D573" s="143"/>
      <c r="E573" s="143"/>
      <c r="I573" s="139"/>
      <c r="J573" s="139"/>
      <c r="K573" s="139"/>
      <c r="L573" s="139"/>
    </row>
    <row r="574" spans="1:12" ht="15.75" customHeight="1">
      <c r="A574" s="143"/>
      <c r="B574" s="143"/>
      <c r="C574" s="143"/>
      <c r="D574" s="143"/>
      <c r="E574" s="143"/>
      <c r="I574" s="139"/>
      <c r="J574" s="139"/>
      <c r="K574" s="139"/>
      <c r="L574" s="139"/>
    </row>
    <row r="575" spans="1:12" ht="15.75" customHeight="1">
      <c r="A575" s="143"/>
      <c r="B575" s="143"/>
      <c r="C575" s="143"/>
      <c r="D575" s="143"/>
      <c r="E575" s="143"/>
      <c r="I575" s="139"/>
      <c r="J575" s="139"/>
      <c r="K575" s="139"/>
      <c r="L575" s="139"/>
    </row>
    <row r="576" spans="1:12" ht="15.75" customHeight="1">
      <c r="A576" s="143"/>
      <c r="B576" s="143"/>
      <c r="C576" s="143"/>
      <c r="D576" s="143"/>
      <c r="E576" s="143"/>
      <c r="I576" s="139"/>
      <c r="J576" s="139"/>
      <c r="K576" s="139"/>
      <c r="L576" s="139"/>
    </row>
    <row r="577" spans="1:12" ht="15.75" customHeight="1">
      <c r="A577" s="143"/>
      <c r="B577" s="143"/>
      <c r="C577" s="143"/>
      <c r="D577" s="143"/>
      <c r="E577" s="143"/>
      <c r="I577" s="139"/>
      <c r="J577" s="139"/>
      <c r="K577" s="139"/>
      <c r="L577" s="139"/>
    </row>
    <row r="578" spans="1:12" ht="15.75" customHeight="1">
      <c r="A578" s="143"/>
      <c r="B578" s="143"/>
      <c r="C578" s="143"/>
      <c r="D578" s="143"/>
      <c r="E578" s="143"/>
      <c r="I578" s="139"/>
      <c r="J578" s="139"/>
      <c r="K578" s="139"/>
      <c r="L578" s="139"/>
    </row>
    <row r="579" spans="1:12" ht="15.75" customHeight="1">
      <c r="A579" s="143"/>
      <c r="B579" s="143"/>
      <c r="C579" s="143"/>
      <c r="D579" s="143"/>
      <c r="E579" s="143"/>
      <c r="I579" s="139"/>
      <c r="J579" s="139"/>
      <c r="K579" s="139"/>
      <c r="L579" s="139"/>
    </row>
    <row r="580" spans="1:12" ht="15.75" customHeight="1">
      <c r="A580" s="143"/>
      <c r="B580" s="143"/>
      <c r="C580" s="143"/>
      <c r="D580" s="143"/>
      <c r="E580" s="143"/>
      <c r="I580" s="139"/>
      <c r="J580" s="139"/>
      <c r="K580" s="139"/>
      <c r="L580" s="139"/>
    </row>
    <row r="581" spans="1:12" ht="15.75" customHeight="1">
      <c r="A581" s="143"/>
      <c r="B581" s="143"/>
      <c r="C581" s="143"/>
      <c r="D581" s="143"/>
      <c r="E581" s="143"/>
      <c r="I581" s="139"/>
      <c r="J581" s="139"/>
      <c r="K581" s="139"/>
      <c r="L581" s="139"/>
    </row>
    <row r="582" spans="1:12" ht="15.75" customHeight="1">
      <c r="A582" s="143"/>
      <c r="B582" s="143"/>
      <c r="C582" s="143"/>
      <c r="D582" s="143"/>
      <c r="E582" s="143"/>
      <c r="I582" s="139"/>
      <c r="J582" s="139"/>
      <c r="K582" s="139"/>
      <c r="L582" s="139"/>
    </row>
    <row r="583" spans="1:12" ht="15.75" customHeight="1">
      <c r="A583" s="143"/>
      <c r="B583" s="143"/>
      <c r="C583" s="143"/>
      <c r="D583" s="143"/>
      <c r="E583" s="143"/>
      <c r="I583" s="139"/>
      <c r="J583" s="139"/>
      <c r="K583" s="139"/>
      <c r="L583" s="139"/>
    </row>
    <row r="584" spans="1:12" ht="15.75" customHeight="1">
      <c r="A584" s="143"/>
      <c r="B584" s="143"/>
      <c r="C584" s="143"/>
      <c r="D584" s="143"/>
      <c r="E584" s="143"/>
      <c r="I584" s="139"/>
      <c r="J584" s="139"/>
      <c r="K584" s="139"/>
      <c r="L584" s="139"/>
    </row>
    <row r="585" spans="1:12" ht="15.75" customHeight="1">
      <c r="A585" s="143"/>
      <c r="B585" s="143"/>
      <c r="C585" s="143"/>
      <c r="D585" s="143"/>
      <c r="E585" s="143"/>
      <c r="I585" s="139"/>
      <c r="J585" s="139"/>
      <c r="K585" s="139"/>
      <c r="L585" s="139"/>
    </row>
    <row r="586" spans="1:12" ht="15.75" customHeight="1">
      <c r="A586" s="143"/>
      <c r="B586" s="143"/>
      <c r="C586" s="143"/>
      <c r="D586" s="143"/>
      <c r="E586" s="143"/>
      <c r="I586" s="139"/>
      <c r="J586" s="139"/>
      <c r="K586" s="139"/>
      <c r="L586" s="139"/>
    </row>
    <row r="587" spans="1:12" ht="15.75" customHeight="1">
      <c r="A587" s="143"/>
      <c r="B587" s="143"/>
      <c r="C587" s="143"/>
      <c r="D587" s="143"/>
      <c r="E587" s="143"/>
      <c r="I587" s="139"/>
      <c r="J587" s="139"/>
      <c r="K587" s="139"/>
      <c r="L587" s="139"/>
    </row>
    <row r="588" spans="1:12" ht="15.75" customHeight="1">
      <c r="A588" s="143"/>
      <c r="B588" s="143"/>
      <c r="C588" s="143"/>
      <c r="D588" s="143"/>
      <c r="E588" s="143"/>
      <c r="I588" s="139"/>
      <c r="J588" s="139"/>
      <c r="K588" s="139"/>
      <c r="L588" s="139"/>
    </row>
    <row r="589" spans="1:12" ht="15.75" customHeight="1">
      <c r="A589" s="143"/>
      <c r="B589" s="143"/>
      <c r="C589" s="143"/>
      <c r="D589" s="143"/>
      <c r="E589" s="143"/>
      <c r="I589" s="139"/>
      <c r="J589" s="139"/>
      <c r="K589" s="139"/>
      <c r="L589" s="139"/>
    </row>
    <row r="590" spans="1:12" ht="15.75" customHeight="1">
      <c r="A590" s="143"/>
      <c r="B590" s="143"/>
      <c r="C590" s="143"/>
      <c r="D590" s="143"/>
      <c r="E590" s="143"/>
      <c r="I590" s="139"/>
      <c r="J590" s="139"/>
      <c r="K590" s="139"/>
      <c r="L590" s="139"/>
    </row>
    <row r="591" spans="1:12" ht="15.75" customHeight="1">
      <c r="A591" s="143"/>
      <c r="B591" s="143"/>
      <c r="C591" s="143"/>
      <c r="D591" s="143"/>
      <c r="E591" s="143"/>
      <c r="I591" s="139"/>
      <c r="J591" s="139"/>
      <c r="K591" s="139"/>
      <c r="L591" s="139"/>
    </row>
    <row r="592" spans="1:12" ht="15.75" customHeight="1">
      <c r="A592" s="143"/>
      <c r="B592" s="143"/>
      <c r="C592" s="143"/>
      <c r="D592" s="143"/>
      <c r="E592" s="143"/>
      <c r="I592" s="139"/>
      <c r="J592" s="139"/>
      <c r="K592" s="139"/>
      <c r="L592" s="139"/>
    </row>
    <row r="593" spans="1:12" ht="15.75" customHeight="1">
      <c r="A593" s="143"/>
      <c r="B593" s="143"/>
      <c r="C593" s="143"/>
      <c r="D593" s="143"/>
      <c r="E593" s="143"/>
      <c r="I593" s="139"/>
      <c r="J593" s="139"/>
      <c r="K593" s="139"/>
      <c r="L593" s="139"/>
    </row>
    <row r="594" spans="1:12" ht="15.75" customHeight="1">
      <c r="A594" s="143"/>
      <c r="B594" s="143"/>
      <c r="C594" s="143"/>
      <c r="D594" s="143"/>
      <c r="E594" s="143"/>
      <c r="I594" s="139"/>
      <c r="J594" s="139"/>
      <c r="K594" s="139"/>
      <c r="L594" s="139"/>
    </row>
    <row r="595" spans="1:12" ht="15.75" customHeight="1">
      <c r="A595" s="143"/>
      <c r="B595" s="143"/>
      <c r="C595" s="143"/>
      <c r="D595" s="143"/>
      <c r="E595" s="143"/>
      <c r="I595" s="139"/>
      <c r="J595" s="139"/>
      <c r="K595" s="139"/>
      <c r="L595" s="139"/>
    </row>
    <row r="596" spans="1:12" ht="15.75" customHeight="1">
      <c r="A596" s="143"/>
      <c r="B596" s="143"/>
      <c r="C596" s="143"/>
      <c r="D596" s="143"/>
      <c r="E596" s="143"/>
      <c r="I596" s="139"/>
      <c r="J596" s="139"/>
      <c r="K596" s="139"/>
      <c r="L596" s="139"/>
    </row>
    <row r="597" spans="1:12" ht="15.75" customHeight="1">
      <c r="A597" s="143"/>
      <c r="B597" s="143"/>
      <c r="C597" s="143"/>
      <c r="D597" s="143"/>
      <c r="E597" s="143"/>
      <c r="I597" s="139"/>
      <c r="J597" s="139"/>
      <c r="K597" s="139"/>
      <c r="L597" s="139"/>
    </row>
    <row r="598" spans="1:12" ht="15.75" customHeight="1">
      <c r="A598" s="143"/>
      <c r="B598" s="143"/>
      <c r="C598" s="143"/>
      <c r="D598" s="143"/>
      <c r="E598" s="143"/>
      <c r="I598" s="139"/>
      <c r="J598" s="139"/>
      <c r="K598" s="139"/>
      <c r="L598" s="139"/>
    </row>
    <row r="599" spans="1:12" ht="15.75" customHeight="1">
      <c r="A599" s="143"/>
      <c r="B599" s="143"/>
      <c r="C599" s="143"/>
      <c r="D599" s="143"/>
      <c r="E599" s="143"/>
      <c r="I599" s="139"/>
      <c r="J599" s="139"/>
      <c r="K599" s="139"/>
      <c r="L599" s="139"/>
    </row>
    <row r="600" spans="1:12" ht="15.75" customHeight="1">
      <c r="A600" s="143"/>
      <c r="B600" s="143"/>
      <c r="C600" s="143"/>
      <c r="D600" s="143"/>
      <c r="E600" s="143"/>
      <c r="I600" s="139"/>
      <c r="J600" s="139"/>
      <c r="K600" s="139"/>
      <c r="L600" s="139"/>
    </row>
    <row r="601" spans="1:12" ht="15.75" customHeight="1">
      <c r="A601" s="143"/>
      <c r="B601" s="143"/>
      <c r="C601" s="143"/>
      <c r="D601" s="143"/>
      <c r="E601" s="143"/>
      <c r="I601" s="139"/>
      <c r="J601" s="139"/>
      <c r="K601" s="139"/>
      <c r="L601" s="139"/>
    </row>
    <row r="602" spans="1:12" ht="15.75" customHeight="1">
      <c r="A602" s="143"/>
      <c r="B602" s="143"/>
      <c r="C602" s="143"/>
      <c r="D602" s="143"/>
      <c r="E602" s="143"/>
      <c r="I602" s="139"/>
      <c r="J602" s="139"/>
      <c r="K602" s="139"/>
      <c r="L602" s="139"/>
    </row>
    <row r="603" spans="1:12" ht="15.75" customHeight="1">
      <c r="A603" s="143"/>
      <c r="B603" s="143"/>
      <c r="C603" s="143"/>
      <c r="D603" s="143"/>
      <c r="E603" s="143"/>
      <c r="I603" s="139"/>
      <c r="J603" s="139"/>
      <c r="K603" s="139"/>
      <c r="L603" s="139"/>
    </row>
    <row r="604" spans="1:12" ht="15.75" customHeight="1">
      <c r="A604" s="143"/>
      <c r="B604" s="143"/>
      <c r="C604" s="143"/>
      <c r="D604" s="143"/>
      <c r="E604" s="143"/>
      <c r="I604" s="139"/>
      <c r="J604" s="139"/>
      <c r="K604" s="139"/>
      <c r="L604" s="139"/>
    </row>
    <row r="605" spans="1:12" ht="15.75" customHeight="1">
      <c r="A605" s="143"/>
      <c r="B605" s="143"/>
      <c r="C605" s="143"/>
      <c r="D605" s="143"/>
      <c r="E605" s="143"/>
      <c r="I605" s="139"/>
      <c r="J605" s="139"/>
      <c r="K605" s="139"/>
      <c r="L605" s="139"/>
    </row>
    <row r="606" spans="1:12" ht="15.75" customHeight="1">
      <c r="A606" s="143"/>
      <c r="B606" s="143"/>
      <c r="C606" s="143"/>
      <c r="D606" s="143"/>
      <c r="E606" s="143"/>
      <c r="I606" s="139"/>
      <c r="J606" s="139"/>
      <c r="K606" s="139"/>
      <c r="L606" s="139"/>
    </row>
    <row r="607" spans="1:12" ht="15.75" customHeight="1">
      <c r="A607" s="143"/>
      <c r="B607" s="143"/>
      <c r="C607" s="143"/>
      <c r="D607" s="143"/>
      <c r="E607" s="143"/>
      <c r="I607" s="139"/>
      <c r="J607" s="139"/>
      <c r="K607" s="139"/>
      <c r="L607" s="139"/>
    </row>
    <row r="608" spans="1:12" ht="15.75" customHeight="1">
      <c r="A608" s="143"/>
      <c r="B608" s="143"/>
      <c r="C608" s="143"/>
      <c r="D608" s="143"/>
      <c r="E608" s="143"/>
      <c r="I608" s="139"/>
      <c r="J608" s="139"/>
      <c r="K608" s="139"/>
      <c r="L608" s="139"/>
    </row>
    <row r="609" spans="1:12" ht="15.75" customHeight="1">
      <c r="A609" s="143"/>
      <c r="B609" s="143"/>
      <c r="C609" s="143"/>
      <c r="D609" s="143"/>
      <c r="E609" s="143"/>
      <c r="I609" s="139"/>
      <c r="J609" s="139"/>
      <c r="K609" s="139"/>
      <c r="L609" s="139"/>
    </row>
    <row r="610" spans="1:12" ht="15.75" customHeight="1">
      <c r="A610" s="143"/>
      <c r="B610" s="143"/>
      <c r="C610" s="143"/>
      <c r="D610" s="143"/>
      <c r="E610" s="143"/>
      <c r="I610" s="139"/>
      <c r="J610" s="139"/>
      <c r="K610" s="139"/>
      <c r="L610" s="139"/>
    </row>
    <row r="611" spans="1:12" ht="15.75" customHeight="1">
      <c r="A611" s="143"/>
      <c r="B611" s="143"/>
      <c r="C611" s="143"/>
      <c r="D611" s="143"/>
      <c r="E611" s="143"/>
      <c r="I611" s="139"/>
      <c r="J611" s="139"/>
      <c r="K611" s="139"/>
      <c r="L611" s="139"/>
    </row>
    <row r="612" spans="1:12" ht="15.75" customHeight="1">
      <c r="A612" s="143"/>
      <c r="B612" s="143"/>
      <c r="C612" s="143"/>
      <c r="D612" s="143"/>
      <c r="E612" s="143"/>
      <c r="I612" s="139"/>
      <c r="J612" s="139"/>
      <c r="K612" s="139"/>
      <c r="L612" s="139"/>
    </row>
    <row r="613" spans="1:12" ht="15.75" customHeight="1">
      <c r="A613" s="143"/>
      <c r="B613" s="143"/>
      <c r="C613" s="143"/>
      <c r="D613" s="143"/>
      <c r="E613" s="143"/>
      <c r="I613" s="139"/>
      <c r="J613" s="139"/>
      <c r="K613" s="139"/>
      <c r="L613" s="139"/>
    </row>
    <row r="614" spans="1:12" ht="15.75" customHeight="1">
      <c r="A614" s="143"/>
      <c r="B614" s="143"/>
      <c r="C614" s="143"/>
      <c r="D614" s="143"/>
      <c r="E614" s="143"/>
      <c r="I614" s="139"/>
      <c r="J614" s="139"/>
      <c r="K614" s="139"/>
      <c r="L614" s="139"/>
    </row>
    <row r="615" spans="1:12" ht="15.75" customHeight="1">
      <c r="A615" s="143"/>
      <c r="B615" s="143"/>
      <c r="C615" s="143"/>
      <c r="D615" s="143"/>
      <c r="E615" s="143"/>
      <c r="I615" s="139"/>
      <c r="J615" s="139"/>
      <c r="K615" s="139"/>
      <c r="L615" s="139"/>
    </row>
    <row r="616" spans="1:12" ht="15.75" customHeight="1">
      <c r="A616" s="143"/>
      <c r="B616" s="143"/>
      <c r="C616" s="143"/>
      <c r="D616" s="143"/>
      <c r="E616" s="143"/>
      <c r="I616" s="139"/>
      <c r="J616" s="139"/>
      <c r="K616" s="139"/>
      <c r="L616" s="139"/>
    </row>
    <row r="617" spans="1:12" ht="15.75" customHeight="1">
      <c r="A617" s="143"/>
      <c r="B617" s="143"/>
      <c r="C617" s="143"/>
      <c r="D617" s="143"/>
      <c r="E617" s="143"/>
      <c r="I617" s="139"/>
      <c r="J617" s="139"/>
      <c r="K617" s="139"/>
      <c r="L617" s="139"/>
    </row>
    <row r="618" spans="1:12" ht="15.75" customHeight="1">
      <c r="A618" s="143"/>
      <c r="B618" s="143"/>
      <c r="C618" s="143"/>
      <c r="D618" s="143"/>
      <c r="E618" s="143"/>
      <c r="I618" s="139"/>
      <c r="J618" s="139"/>
      <c r="K618" s="139"/>
      <c r="L618" s="139"/>
    </row>
    <row r="619" spans="1:12" ht="15.75" customHeight="1">
      <c r="A619" s="143"/>
      <c r="B619" s="143"/>
      <c r="C619" s="143"/>
      <c r="D619" s="143"/>
      <c r="E619" s="143"/>
      <c r="I619" s="139"/>
      <c r="J619" s="139"/>
      <c r="K619" s="139"/>
      <c r="L619" s="139"/>
    </row>
    <row r="620" spans="1:12" ht="15.75" customHeight="1">
      <c r="A620" s="143"/>
      <c r="B620" s="143"/>
      <c r="C620" s="143"/>
      <c r="D620" s="143"/>
      <c r="E620" s="143"/>
      <c r="I620" s="139"/>
      <c r="J620" s="139"/>
      <c r="K620" s="139"/>
      <c r="L620" s="139"/>
    </row>
    <row r="621" spans="1:12" ht="15.75" customHeight="1">
      <c r="A621" s="143"/>
      <c r="B621" s="143"/>
      <c r="C621" s="143"/>
      <c r="D621" s="143"/>
      <c r="E621" s="143"/>
      <c r="I621" s="139"/>
      <c r="J621" s="139"/>
      <c r="K621" s="139"/>
      <c r="L621" s="139"/>
    </row>
    <row r="622" spans="1:12" ht="15.75" customHeight="1">
      <c r="A622" s="143"/>
      <c r="B622" s="143"/>
      <c r="C622" s="143"/>
      <c r="D622" s="143"/>
      <c r="E622" s="143"/>
      <c r="I622" s="139"/>
      <c r="J622" s="139"/>
      <c r="K622" s="139"/>
      <c r="L622" s="139"/>
    </row>
    <row r="623" spans="1:12" ht="15.75" customHeight="1">
      <c r="A623" s="143"/>
      <c r="B623" s="143"/>
      <c r="C623" s="143"/>
      <c r="D623" s="143"/>
      <c r="E623" s="143"/>
      <c r="I623" s="139"/>
      <c r="J623" s="139"/>
      <c r="K623" s="139"/>
      <c r="L623" s="139"/>
    </row>
    <row r="624" spans="1:12" ht="15.75" customHeight="1">
      <c r="A624" s="143"/>
      <c r="B624" s="143"/>
      <c r="C624" s="143"/>
      <c r="D624" s="143"/>
      <c r="E624" s="143"/>
      <c r="I624" s="139"/>
      <c r="J624" s="139"/>
      <c r="K624" s="139"/>
      <c r="L624" s="139"/>
    </row>
    <row r="625" spans="1:12" ht="15.75" customHeight="1">
      <c r="A625" s="143"/>
      <c r="B625" s="143"/>
      <c r="C625" s="143"/>
      <c r="D625" s="143"/>
      <c r="E625" s="143"/>
      <c r="I625" s="139"/>
      <c r="J625" s="139"/>
      <c r="K625" s="139"/>
      <c r="L625" s="139"/>
    </row>
    <row r="626" spans="1:12" ht="15.75" customHeight="1">
      <c r="A626" s="143"/>
      <c r="B626" s="143"/>
      <c r="C626" s="143"/>
      <c r="D626" s="143"/>
      <c r="E626" s="143"/>
      <c r="I626" s="139"/>
      <c r="J626" s="139"/>
      <c r="K626" s="139"/>
      <c r="L626" s="139"/>
    </row>
    <row r="627" spans="1:12" ht="15.75" customHeight="1">
      <c r="A627" s="143"/>
      <c r="B627" s="143"/>
      <c r="C627" s="143"/>
      <c r="D627" s="143"/>
      <c r="E627" s="143"/>
      <c r="I627" s="139"/>
      <c r="J627" s="139"/>
      <c r="K627" s="139"/>
      <c r="L627" s="139"/>
    </row>
    <row r="628" spans="1:12" ht="15.75" customHeight="1">
      <c r="A628" s="143"/>
      <c r="B628" s="143"/>
      <c r="C628" s="143"/>
      <c r="D628" s="143"/>
      <c r="E628" s="143"/>
      <c r="I628" s="139"/>
      <c r="J628" s="139"/>
      <c r="K628" s="139"/>
      <c r="L628" s="139"/>
    </row>
    <row r="629" spans="1:12" ht="15.75" customHeight="1">
      <c r="A629" s="143"/>
      <c r="B629" s="143"/>
      <c r="C629" s="143"/>
      <c r="D629" s="143"/>
      <c r="E629" s="143"/>
      <c r="I629" s="139"/>
      <c r="J629" s="139"/>
      <c r="K629" s="139"/>
      <c r="L629" s="139"/>
    </row>
    <row r="630" spans="1:12" ht="15.75" customHeight="1">
      <c r="A630" s="143"/>
      <c r="B630" s="143"/>
      <c r="C630" s="143"/>
      <c r="D630" s="143"/>
      <c r="E630" s="143"/>
      <c r="I630" s="139"/>
      <c r="J630" s="139"/>
      <c r="K630" s="139"/>
      <c r="L630" s="139"/>
    </row>
    <row r="631" spans="1:12" ht="15.75" customHeight="1">
      <c r="A631" s="143"/>
      <c r="B631" s="143"/>
      <c r="C631" s="143"/>
      <c r="D631" s="143"/>
      <c r="E631" s="143"/>
      <c r="I631" s="139"/>
      <c r="J631" s="139"/>
      <c r="K631" s="139"/>
      <c r="L631" s="139"/>
    </row>
    <row r="632" spans="1:12" ht="15.75" customHeight="1">
      <c r="A632" s="143"/>
      <c r="B632" s="143"/>
      <c r="C632" s="143"/>
      <c r="D632" s="143"/>
      <c r="E632" s="143"/>
      <c r="I632" s="139"/>
      <c r="J632" s="139"/>
      <c r="K632" s="139"/>
      <c r="L632" s="139"/>
    </row>
    <row r="633" spans="1:12" ht="15.75" customHeight="1">
      <c r="A633" s="143"/>
      <c r="B633" s="143"/>
      <c r="C633" s="143"/>
      <c r="D633" s="143"/>
      <c r="E633" s="143"/>
      <c r="I633" s="139"/>
      <c r="J633" s="139"/>
      <c r="K633" s="139"/>
      <c r="L633" s="139"/>
    </row>
    <row r="634" spans="1:12" ht="15.75" customHeight="1">
      <c r="A634" s="143"/>
      <c r="B634" s="143"/>
      <c r="C634" s="143"/>
      <c r="D634" s="143"/>
      <c r="E634" s="143"/>
      <c r="I634" s="139"/>
      <c r="J634" s="139"/>
      <c r="K634" s="139"/>
      <c r="L634" s="139"/>
    </row>
    <row r="635" spans="1:12" ht="15.75" customHeight="1">
      <c r="A635" s="143"/>
      <c r="B635" s="143"/>
      <c r="C635" s="143"/>
      <c r="D635" s="143"/>
      <c r="E635" s="143"/>
      <c r="I635" s="139"/>
      <c r="J635" s="139"/>
      <c r="K635" s="139"/>
      <c r="L635" s="139"/>
    </row>
    <row r="636" spans="1:12" ht="15.75" customHeight="1">
      <c r="A636" s="143"/>
      <c r="B636" s="143"/>
      <c r="C636" s="143"/>
      <c r="D636" s="143"/>
      <c r="E636" s="143"/>
      <c r="I636" s="139"/>
      <c r="J636" s="139"/>
      <c r="K636" s="139"/>
      <c r="L636" s="139"/>
    </row>
    <row r="637" spans="1:12" ht="15.75" customHeight="1">
      <c r="A637" s="143"/>
      <c r="B637" s="143"/>
      <c r="C637" s="143"/>
      <c r="D637" s="143"/>
      <c r="E637" s="143"/>
      <c r="I637" s="139"/>
      <c r="J637" s="139"/>
      <c r="K637" s="139"/>
      <c r="L637" s="139"/>
    </row>
    <row r="638" spans="1:12" ht="15.75" customHeight="1">
      <c r="A638" s="143"/>
      <c r="B638" s="143"/>
      <c r="C638" s="143"/>
      <c r="D638" s="143"/>
      <c r="E638" s="143"/>
      <c r="I638" s="139"/>
      <c r="J638" s="139"/>
      <c r="K638" s="139"/>
      <c r="L638" s="139"/>
    </row>
    <row r="639" spans="1:12" ht="15.75" customHeight="1">
      <c r="A639" s="143"/>
      <c r="B639" s="143"/>
      <c r="C639" s="143"/>
      <c r="D639" s="143"/>
      <c r="E639" s="143"/>
      <c r="I639" s="139"/>
      <c r="J639" s="139"/>
      <c r="K639" s="139"/>
      <c r="L639" s="139"/>
    </row>
    <row r="640" spans="1:12" ht="15.75" customHeight="1">
      <c r="A640" s="143"/>
      <c r="B640" s="143"/>
      <c r="C640" s="143"/>
      <c r="D640" s="143"/>
      <c r="E640" s="143"/>
      <c r="I640" s="139"/>
      <c r="J640" s="139"/>
      <c r="K640" s="139"/>
      <c r="L640" s="139"/>
    </row>
    <row r="641" spans="1:12" ht="15.75" customHeight="1">
      <c r="A641" s="143"/>
      <c r="B641" s="143"/>
      <c r="C641" s="143"/>
      <c r="D641" s="143"/>
      <c r="E641" s="143"/>
      <c r="I641" s="139"/>
      <c r="J641" s="139"/>
      <c r="K641" s="139"/>
      <c r="L641" s="139"/>
    </row>
    <row r="642" spans="1:12" ht="15.75" customHeight="1">
      <c r="A642" s="143"/>
      <c r="B642" s="143"/>
      <c r="C642" s="143"/>
      <c r="D642" s="143"/>
      <c r="E642" s="143"/>
      <c r="I642" s="139"/>
      <c r="J642" s="139"/>
      <c r="K642" s="139"/>
      <c r="L642" s="139"/>
    </row>
    <row r="643" spans="1:12" ht="15.75" customHeight="1">
      <c r="A643" s="143"/>
      <c r="B643" s="143"/>
      <c r="C643" s="143"/>
      <c r="D643" s="143"/>
      <c r="E643" s="143"/>
      <c r="I643" s="139"/>
      <c r="J643" s="139"/>
      <c r="K643" s="139"/>
      <c r="L643" s="139"/>
    </row>
    <row r="644" spans="1:12" ht="15.75" customHeight="1">
      <c r="A644" s="143"/>
      <c r="B644" s="143"/>
      <c r="C644" s="143"/>
      <c r="D644" s="143"/>
      <c r="E644" s="143"/>
      <c r="I644" s="139"/>
      <c r="J644" s="139"/>
      <c r="K644" s="139"/>
      <c r="L644" s="139"/>
    </row>
    <row r="645" spans="1:12" ht="15.75" customHeight="1">
      <c r="A645" s="143"/>
      <c r="B645" s="143"/>
      <c r="C645" s="143"/>
      <c r="D645" s="143"/>
      <c r="E645" s="143"/>
      <c r="I645" s="139"/>
      <c r="J645" s="139"/>
      <c r="K645" s="139"/>
      <c r="L645" s="139"/>
    </row>
    <row r="646" spans="1:12" ht="15.75" customHeight="1">
      <c r="A646" s="143"/>
      <c r="B646" s="143"/>
      <c r="C646" s="143"/>
      <c r="D646" s="143"/>
      <c r="E646" s="143"/>
      <c r="I646" s="139"/>
      <c r="J646" s="139"/>
      <c r="K646" s="139"/>
      <c r="L646" s="139"/>
    </row>
    <row r="647" spans="1:12" ht="15.75" customHeight="1">
      <c r="A647" s="143"/>
      <c r="B647" s="143"/>
      <c r="C647" s="143"/>
      <c r="D647" s="143"/>
      <c r="E647" s="143"/>
      <c r="I647" s="139"/>
      <c r="J647" s="139"/>
      <c r="K647" s="139"/>
      <c r="L647" s="139"/>
    </row>
    <row r="648" spans="1:12" ht="15.75" customHeight="1">
      <c r="A648" s="143"/>
      <c r="B648" s="143"/>
      <c r="C648" s="143"/>
      <c r="D648" s="143"/>
      <c r="E648" s="143"/>
      <c r="I648" s="139"/>
      <c r="J648" s="139"/>
      <c r="K648" s="139"/>
      <c r="L648" s="139"/>
    </row>
    <row r="649" spans="1:12" ht="15.75" customHeight="1">
      <c r="A649" s="143"/>
      <c r="B649" s="143"/>
      <c r="C649" s="143"/>
      <c r="D649" s="143"/>
      <c r="E649" s="143"/>
      <c r="I649" s="139"/>
      <c r="J649" s="139"/>
      <c r="K649" s="139"/>
      <c r="L649" s="139"/>
    </row>
    <row r="650" spans="1:12" ht="15.75" customHeight="1">
      <c r="A650" s="143"/>
      <c r="B650" s="143"/>
      <c r="C650" s="143"/>
      <c r="D650" s="143"/>
      <c r="E650" s="143"/>
      <c r="I650" s="139"/>
      <c r="J650" s="139"/>
      <c r="K650" s="139"/>
      <c r="L650" s="139"/>
    </row>
    <row r="651" spans="1:12" ht="15.75" customHeight="1">
      <c r="A651" s="143"/>
      <c r="B651" s="143"/>
      <c r="C651" s="143"/>
      <c r="D651" s="143"/>
      <c r="E651" s="143"/>
      <c r="I651" s="139"/>
      <c r="J651" s="139"/>
      <c r="K651" s="139"/>
      <c r="L651" s="139"/>
    </row>
    <row r="652" spans="1:12" ht="15.75" customHeight="1">
      <c r="A652" s="143"/>
      <c r="B652" s="143"/>
      <c r="C652" s="143"/>
      <c r="D652" s="143"/>
      <c r="E652" s="143"/>
      <c r="I652" s="139"/>
      <c r="J652" s="139"/>
      <c r="K652" s="139"/>
      <c r="L652" s="139"/>
    </row>
    <row r="653" spans="1:12" ht="15.75" customHeight="1">
      <c r="A653" s="143"/>
      <c r="B653" s="143"/>
      <c r="C653" s="143"/>
      <c r="D653" s="143"/>
      <c r="E653" s="143"/>
      <c r="I653" s="139"/>
      <c r="J653" s="139"/>
      <c r="K653" s="139"/>
      <c r="L653" s="139"/>
    </row>
    <row r="654" spans="1:12" ht="15.75" customHeight="1">
      <c r="A654" s="143"/>
      <c r="B654" s="143"/>
      <c r="C654" s="143"/>
      <c r="D654" s="143"/>
      <c r="E654" s="143"/>
      <c r="I654" s="139"/>
      <c r="J654" s="139"/>
      <c r="K654" s="139"/>
      <c r="L654" s="139"/>
    </row>
    <row r="655" spans="1:12" ht="15.75" customHeight="1">
      <c r="A655" s="143"/>
      <c r="B655" s="143"/>
      <c r="C655" s="143"/>
      <c r="D655" s="143"/>
      <c r="E655" s="143"/>
      <c r="I655" s="139"/>
      <c r="J655" s="139"/>
      <c r="K655" s="139"/>
      <c r="L655" s="139"/>
    </row>
    <row r="656" spans="1:12" ht="15.75" customHeight="1">
      <c r="A656" s="143"/>
      <c r="B656" s="143"/>
      <c r="C656" s="143"/>
      <c r="D656" s="143"/>
      <c r="E656" s="143"/>
      <c r="I656" s="139"/>
      <c r="J656" s="139"/>
      <c r="K656" s="139"/>
      <c r="L656" s="139"/>
    </row>
    <row r="657" spans="1:12" ht="15.75" customHeight="1">
      <c r="A657" s="143"/>
      <c r="B657" s="143"/>
      <c r="C657" s="143"/>
      <c r="D657" s="143"/>
      <c r="E657" s="143"/>
      <c r="I657" s="139"/>
      <c r="J657" s="139"/>
      <c r="K657" s="139"/>
      <c r="L657" s="139"/>
    </row>
    <row r="658" spans="1:12" ht="15.75" customHeight="1">
      <c r="A658" s="143"/>
      <c r="B658" s="143"/>
      <c r="C658" s="143"/>
      <c r="D658" s="143"/>
      <c r="E658" s="143"/>
      <c r="I658" s="139"/>
      <c r="J658" s="139"/>
      <c r="K658" s="139"/>
      <c r="L658" s="139"/>
    </row>
    <row r="659" spans="1:12" ht="15.75" customHeight="1">
      <c r="A659" s="143"/>
      <c r="B659" s="143"/>
      <c r="C659" s="143"/>
      <c r="D659" s="143"/>
      <c r="E659" s="143"/>
      <c r="I659" s="139"/>
      <c r="J659" s="139"/>
      <c r="K659" s="139"/>
      <c r="L659" s="139"/>
    </row>
    <row r="660" spans="1:12" ht="15.75" customHeight="1">
      <c r="A660" s="143"/>
      <c r="B660" s="143"/>
      <c r="C660" s="143"/>
      <c r="D660" s="143"/>
      <c r="E660" s="143"/>
      <c r="I660" s="139"/>
      <c r="J660" s="139"/>
      <c r="K660" s="139"/>
      <c r="L660" s="139"/>
    </row>
    <row r="661" spans="1:12" ht="15.75" customHeight="1">
      <c r="A661" s="143"/>
      <c r="B661" s="143"/>
      <c r="C661" s="143"/>
      <c r="D661" s="143"/>
      <c r="E661" s="143"/>
      <c r="I661" s="139"/>
      <c r="J661" s="139"/>
      <c r="K661" s="139"/>
      <c r="L661" s="139"/>
    </row>
    <row r="662" spans="1:12" ht="15.75" customHeight="1">
      <c r="A662" s="143"/>
      <c r="B662" s="143"/>
      <c r="C662" s="143"/>
      <c r="D662" s="143"/>
      <c r="E662" s="143"/>
      <c r="I662" s="139"/>
      <c r="J662" s="139"/>
      <c r="K662" s="139"/>
      <c r="L662" s="139"/>
    </row>
    <row r="663" spans="1:12" ht="15.75" customHeight="1">
      <c r="A663" s="143"/>
      <c r="B663" s="143"/>
      <c r="C663" s="143"/>
      <c r="D663" s="143"/>
      <c r="E663" s="143"/>
      <c r="I663" s="139"/>
      <c r="J663" s="139"/>
      <c r="K663" s="139"/>
      <c r="L663" s="139"/>
    </row>
    <row r="664" spans="1:12" ht="15.75" customHeight="1">
      <c r="A664" s="143"/>
      <c r="B664" s="143"/>
      <c r="C664" s="143"/>
      <c r="D664" s="143"/>
      <c r="E664" s="143"/>
      <c r="I664" s="139"/>
      <c r="J664" s="139"/>
      <c r="K664" s="139"/>
      <c r="L664" s="139"/>
    </row>
    <row r="665" spans="1:12" ht="15.75" customHeight="1">
      <c r="A665" s="143"/>
      <c r="B665" s="143"/>
      <c r="C665" s="143"/>
      <c r="D665" s="143"/>
      <c r="E665" s="143"/>
      <c r="I665" s="139"/>
      <c r="J665" s="139"/>
      <c r="K665" s="139"/>
      <c r="L665" s="139"/>
    </row>
    <row r="666" spans="1:12" ht="15.75" customHeight="1">
      <c r="A666" s="143"/>
      <c r="B666" s="143"/>
      <c r="C666" s="143"/>
      <c r="D666" s="143"/>
      <c r="E666" s="143"/>
      <c r="I666" s="139"/>
      <c r="J666" s="139"/>
      <c r="K666" s="139"/>
      <c r="L666" s="139"/>
    </row>
    <row r="667" spans="1:12" ht="15.75" customHeight="1">
      <c r="A667" s="143"/>
      <c r="B667" s="143"/>
      <c r="C667" s="143"/>
      <c r="D667" s="143"/>
      <c r="E667" s="143"/>
      <c r="I667" s="139"/>
      <c r="J667" s="139"/>
      <c r="K667" s="139"/>
      <c r="L667" s="139"/>
    </row>
    <row r="668" spans="1:12" ht="15.75" customHeight="1">
      <c r="A668" s="143"/>
      <c r="B668" s="143"/>
      <c r="C668" s="143"/>
      <c r="D668" s="143"/>
      <c r="E668" s="143"/>
      <c r="I668" s="139"/>
      <c r="J668" s="139"/>
      <c r="K668" s="139"/>
      <c r="L668" s="139"/>
    </row>
    <row r="669" spans="1:12" ht="15.75" customHeight="1">
      <c r="A669" s="143"/>
      <c r="B669" s="143"/>
      <c r="C669" s="143"/>
      <c r="D669" s="143"/>
      <c r="E669" s="143"/>
      <c r="I669" s="139"/>
      <c r="J669" s="139"/>
      <c r="K669" s="139"/>
      <c r="L669" s="139"/>
    </row>
    <row r="670" spans="1:12" ht="15.75" customHeight="1">
      <c r="A670" s="143"/>
      <c r="B670" s="143"/>
      <c r="C670" s="143"/>
      <c r="D670" s="143"/>
      <c r="E670" s="143"/>
      <c r="I670" s="139"/>
      <c r="J670" s="139"/>
      <c r="K670" s="139"/>
      <c r="L670" s="139"/>
    </row>
    <row r="671" spans="1:12" ht="15.75" customHeight="1">
      <c r="A671" s="143"/>
      <c r="B671" s="143"/>
      <c r="C671" s="143"/>
      <c r="D671" s="143"/>
      <c r="E671" s="143"/>
      <c r="I671" s="139"/>
      <c r="J671" s="139"/>
      <c r="K671" s="139"/>
      <c r="L671" s="139"/>
    </row>
    <row r="672" spans="1:12" ht="15.75" customHeight="1">
      <c r="A672" s="143"/>
      <c r="B672" s="143"/>
      <c r="C672" s="143"/>
      <c r="D672" s="143"/>
      <c r="E672" s="143"/>
      <c r="I672" s="139"/>
      <c r="J672" s="139"/>
      <c r="K672" s="139"/>
      <c r="L672" s="139"/>
    </row>
    <row r="673" spans="1:12" ht="15.75" customHeight="1">
      <c r="A673" s="143"/>
      <c r="B673" s="143"/>
      <c r="C673" s="143"/>
      <c r="D673" s="143"/>
      <c r="E673" s="143"/>
      <c r="I673" s="139"/>
      <c r="J673" s="139"/>
      <c r="K673" s="139"/>
      <c r="L673" s="139"/>
    </row>
    <row r="674" spans="1:12" ht="15.75" customHeight="1">
      <c r="A674" s="143"/>
      <c r="B674" s="143"/>
      <c r="C674" s="143"/>
      <c r="D674" s="143"/>
      <c r="E674" s="143"/>
      <c r="I674" s="139"/>
      <c r="J674" s="139"/>
      <c r="K674" s="139"/>
      <c r="L674" s="139"/>
    </row>
    <row r="675" spans="1:12" ht="15.75" customHeight="1">
      <c r="A675" s="143"/>
      <c r="B675" s="143"/>
      <c r="C675" s="143"/>
      <c r="D675" s="143"/>
      <c r="E675" s="143"/>
      <c r="I675" s="139"/>
      <c r="J675" s="139"/>
      <c r="K675" s="139"/>
      <c r="L675" s="139"/>
    </row>
    <row r="676" spans="1:12" ht="15.75" customHeight="1">
      <c r="A676" s="143"/>
      <c r="B676" s="143"/>
      <c r="C676" s="143"/>
      <c r="D676" s="143"/>
      <c r="E676" s="143"/>
      <c r="I676" s="139"/>
      <c r="J676" s="139"/>
      <c r="K676" s="139"/>
      <c r="L676" s="139"/>
    </row>
    <row r="677" spans="1:12" ht="15.75" customHeight="1">
      <c r="A677" s="143"/>
      <c r="B677" s="143"/>
      <c r="C677" s="143"/>
      <c r="D677" s="143"/>
      <c r="E677" s="143"/>
      <c r="I677" s="139"/>
      <c r="J677" s="139"/>
      <c r="K677" s="139"/>
      <c r="L677" s="139"/>
    </row>
    <row r="678" spans="1:12" ht="15.75" customHeight="1">
      <c r="A678" s="143"/>
      <c r="B678" s="143"/>
      <c r="C678" s="143"/>
      <c r="D678" s="143"/>
      <c r="E678" s="143"/>
      <c r="I678" s="139"/>
      <c r="J678" s="139"/>
      <c r="K678" s="139"/>
      <c r="L678" s="139"/>
    </row>
    <row r="679" spans="1:12" ht="15.75" customHeight="1">
      <c r="A679" s="143"/>
      <c r="B679" s="143"/>
      <c r="C679" s="143"/>
      <c r="D679" s="143"/>
      <c r="E679" s="143"/>
      <c r="I679" s="139"/>
      <c r="J679" s="139"/>
      <c r="K679" s="139"/>
      <c r="L679" s="139"/>
    </row>
    <row r="680" spans="1:12" ht="15.75" customHeight="1">
      <c r="A680" s="143"/>
      <c r="B680" s="143"/>
      <c r="C680" s="143"/>
      <c r="D680" s="143"/>
      <c r="E680" s="143"/>
      <c r="I680" s="139"/>
      <c r="J680" s="139"/>
      <c r="K680" s="139"/>
      <c r="L680" s="139"/>
    </row>
    <row r="681" spans="1:12" ht="15.75" customHeight="1">
      <c r="A681" s="143"/>
      <c r="B681" s="143"/>
      <c r="C681" s="143"/>
      <c r="D681" s="143"/>
      <c r="E681" s="143"/>
      <c r="I681" s="139"/>
      <c r="J681" s="139"/>
      <c r="K681" s="139"/>
      <c r="L681" s="139"/>
    </row>
    <row r="682" spans="1:12" ht="15.75" customHeight="1">
      <c r="A682" s="143"/>
      <c r="B682" s="143"/>
      <c r="C682" s="143"/>
      <c r="D682" s="143"/>
      <c r="E682" s="143"/>
      <c r="I682" s="139"/>
      <c r="J682" s="139"/>
      <c r="K682" s="139"/>
      <c r="L682" s="139"/>
    </row>
    <row r="683" spans="1:12" ht="15.75" customHeight="1">
      <c r="A683" s="143"/>
      <c r="B683" s="143"/>
      <c r="C683" s="143"/>
      <c r="D683" s="143"/>
      <c r="E683" s="143"/>
      <c r="I683" s="139"/>
      <c r="J683" s="139"/>
      <c r="K683" s="139"/>
      <c r="L683" s="139"/>
    </row>
    <row r="684" spans="1:12" ht="15.75" customHeight="1">
      <c r="A684" s="143"/>
      <c r="B684" s="143"/>
      <c r="C684" s="143"/>
      <c r="D684" s="143"/>
      <c r="E684" s="143"/>
      <c r="I684" s="139"/>
      <c r="J684" s="139"/>
      <c r="K684" s="139"/>
      <c r="L684" s="139"/>
    </row>
    <row r="685" spans="1:12" ht="15.75" customHeight="1">
      <c r="A685" s="143"/>
      <c r="B685" s="143"/>
      <c r="C685" s="143"/>
      <c r="D685" s="143"/>
      <c r="E685" s="143"/>
      <c r="I685" s="139"/>
      <c r="J685" s="139"/>
      <c r="K685" s="139"/>
      <c r="L685" s="139"/>
    </row>
    <row r="686" spans="1:12" ht="15.75" customHeight="1">
      <c r="A686" s="143"/>
      <c r="B686" s="143"/>
      <c r="C686" s="143"/>
      <c r="D686" s="143"/>
      <c r="E686" s="143"/>
      <c r="I686" s="139"/>
      <c r="J686" s="139"/>
      <c r="K686" s="139"/>
      <c r="L686" s="139"/>
    </row>
    <row r="687" spans="1:12" ht="15.75" customHeight="1">
      <c r="A687" s="143"/>
      <c r="B687" s="143"/>
      <c r="C687" s="143"/>
      <c r="D687" s="143"/>
      <c r="E687" s="143"/>
      <c r="I687" s="139"/>
      <c r="J687" s="139"/>
      <c r="K687" s="139"/>
      <c r="L687" s="139"/>
    </row>
    <row r="688" spans="1:12" ht="15.75" customHeight="1">
      <c r="A688" s="143"/>
      <c r="B688" s="143"/>
      <c r="C688" s="143"/>
      <c r="D688" s="143"/>
      <c r="E688" s="143"/>
      <c r="I688" s="139"/>
      <c r="J688" s="139"/>
      <c r="K688" s="139"/>
      <c r="L688" s="139"/>
    </row>
    <row r="689" spans="1:12" ht="15.75" customHeight="1">
      <c r="A689" s="143"/>
      <c r="B689" s="143"/>
      <c r="C689" s="143"/>
      <c r="D689" s="143"/>
      <c r="E689" s="143"/>
      <c r="I689" s="139"/>
      <c r="J689" s="139"/>
      <c r="K689" s="139"/>
      <c r="L689" s="139"/>
    </row>
    <row r="690" spans="1:12" ht="15.75" customHeight="1">
      <c r="A690" s="143"/>
      <c r="B690" s="143"/>
      <c r="C690" s="143"/>
      <c r="D690" s="143"/>
      <c r="E690" s="143"/>
      <c r="I690" s="139"/>
      <c r="J690" s="139"/>
      <c r="K690" s="139"/>
      <c r="L690" s="139"/>
    </row>
    <row r="691" spans="1:12" ht="15.75" customHeight="1">
      <c r="A691" s="143"/>
      <c r="B691" s="143"/>
      <c r="C691" s="143"/>
      <c r="D691" s="143"/>
      <c r="E691" s="143"/>
      <c r="I691" s="139"/>
      <c r="J691" s="139"/>
      <c r="K691" s="139"/>
      <c r="L691" s="139"/>
    </row>
    <row r="692" spans="1:12" ht="15.75" customHeight="1">
      <c r="A692" s="143"/>
      <c r="B692" s="143"/>
      <c r="C692" s="143"/>
      <c r="D692" s="143"/>
      <c r="E692" s="143"/>
      <c r="I692" s="139"/>
      <c r="J692" s="139"/>
      <c r="K692" s="139"/>
      <c r="L692" s="139"/>
    </row>
    <row r="693" spans="1:12" ht="15.75" customHeight="1">
      <c r="A693" s="143"/>
      <c r="B693" s="143"/>
      <c r="C693" s="143"/>
      <c r="D693" s="143"/>
      <c r="E693" s="143"/>
      <c r="I693" s="139"/>
      <c r="J693" s="139"/>
      <c r="K693" s="139"/>
      <c r="L693" s="139"/>
    </row>
    <row r="694" spans="1:12" ht="15.75" customHeight="1">
      <c r="A694" s="143"/>
      <c r="B694" s="143"/>
      <c r="C694" s="143"/>
      <c r="D694" s="143"/>
      <c r="E694" s="143"/>
      <c r="I694" s="139"/>
      <c r="J694" s="139"/>
      <c r="K694" s="139"/>
      <c r="L694" s="139"/>
    </row>
    <row r="695" spans="1:12" ht="15.75" customHeight="1">
      <c r="A695" s="143"/>
      <c r="B695" s="143"/>
      <c r="C695" s="143"/>
      <c r="D695" s="143"/>
      <c r="E695" s="143"/>
      <c r="I695" s="139"/>
      <c r="J695" s="139"/>
      <c r="K695" s="139"/>
      <c r="L695" s="139"/>
    </row>
    <row r="696" spans="1:12" ht="15.75" customHeight="1">
      <c r="A696" s="143"/>
      <c r="B696" s="143"/>
      <c r="C696" s="143"/>
      <c r="D696" s="143"/>
      <c r="E696" s="143"/>
      <c r="I696" s="139"/>
      <c r="J696" s="139"/>
      <c r="K696" s="139"/>
      <c r="L696" s="139"/>
    </row>
    <row r="697" spans="1:12" ht="15.75" customHeight="1">
      <c r="A697" s="143"/>
      <c r="B697" s="143"/>
      <c r="C697" s="143"/>
      <c r="D697" s="143"/>
      <c r="E697" s="143"/>
      <c r="I697" s="139"/>
      <c r="J697" s="139"/>
      <c r="K697" s="139"/>
      <c r="L697" s="139"/>
    </row>
    <row r="698" spans="1:12" ht="15.75" customHeight="1">
      <c r="A698" s="143"/>
      <c r="B698" s="143"/>
      <c r="C698" s="143"/>
      <c r="D698" s="143"/>
      <c r="E698" s="143"/>
      <c r="I698" s="139"/>
      <c r="J698" s="139"/>
      <c r="K698" s="139"/>
      <c r="L698" s="139"/>
    </row>
    <row r="699" spans="1:12" ht="15.75" customHeight="1">
      <c r="A699" s="143"/>
      <c r="B699" s="143"/>
      <c r="C699" s="143"/>
      <c r="D699" s="143"/>
      <c r="E699" s="143"/>
      <c r="I699" s="139"/>
      <c r="J699" s="139"/>
      <c r="K699" s="139"/>
      <c r="L699" s="139"/>
    </row>
    <row r="700" spans="1:12" ht="15.75" customHeight="1">
      <c r="A700" s="143"/>
      <c r="B700" s="143"/>
      <c r="C700" s="143"/>
      <c r="D700" s="143"/>
      <c r="E700" s="143"/>
      <c r="I700" s="139"/>
      <c r="J700" s="139"/>
      <c r="K700" s="139"/>
      <c r="L700" s="139"/>
    </row>
    <row r="701" spans="1:12" ht="15.75" customHeight="1">
      <c r="A701" s="143"/>
      <c r="B701" s="143"/>
      <c r="C701" s="143"/>
      <c r="D701" s="143"/>
      <c r="E701" s="143"/>
      <c r="I701" s="139"/>
      <c r="J701" s="139"/>
      <c r="K701" s="139"/>
      <c r="L701" s="139"/>
    </row>
    <row r="702" spans="1:12" ht="15.75" customHeight="1">
      <c r="A702" s="143"/>
      <c r="B702" s="143"/>
      <c r="C702" s="143"/>
      <c r="D702" s="143"/>
      <c r="E702" s="143"/>
      <c r="I702" s="139"/>
      <c r="J702" s="139"/>
      <c r="K702" s="139"/>
      <c r="L702" s="139"/>
    </row>
    <row r="703" spans="1:12" ht="15.75" customHeight="1">
      <c r="A703" s="143"/>
      <c r="B703" s="143"/>
      <c r="C703" s="143"/>
      <c r="D703" s="143"/>
      <c r="E703" s="143"/>
      <c r="I703" s="139"/>
      <c r="J703" s="139"/>
      <c r="K703" s="139"/>
      <c r="L703" s="139"/>
    </row>
    <row r="704" spans="1:12" ht="15.75" customHeight="1">
      <c r="A704" s="143"/>
      <c r="B704" s="143"/>
      <c r="C704" s="143"/>
      <c r="D704" s="143"/>
      <c r="E704" s="143"/>
      <c r="I704" s="139"/>
      <c r="J704" s="139"/>
      <c r="K704" s="139"/>
      <c r="L704" s="139"/>
    </row>
    <row r="705" spans="1:12" ht="15.75" customHeight="1">
      <c r="A705" s="143"/>
      <c r="B705" s="143"/>
      <c r="C705" s="143"/>
      <c r="D705" s="143"/>
      <c r="E705" s="143"/>
      <c r="I705" s="139"/>
      <c r="J705" s="139"/>
      <c r="K705" s="139"/>
      <c r="L705" s="139"/>
    </row>
    <row r="706" spans="1:12" ht="15.75" customHeight="1">
      <c r="A706" s="143"/>
      <c r="B706" s="143"/>
      <c r="C706" s="143"/>
      <c r="D706" s="143"/>
      <c r="E706" s="143"/>
      <c r="I706" s="139"/>
      <c r="J706" s="139"/>
      <c r="K706" s="139"/>
      <c r="L706" s="139"/>
    </row>
    <row r="707" spans="1:12" ht="15.75" customHeight="1">
      <c r="A707" s="143"/>
      <c r="B707" s="143"/>
      <c r="C707" s="143"/>
      <c r="D707" s="143"/>
      <c r="E707" s="143"/>
      <c r="I707" s="139"/>
      <c r="J707" s="139"/>
      <c r="K707" s="139"/>
      <c r="L707" s="139"/>
    </row>
    <row r="708" spans="1:12" ht="15.75" customHeight="1">
      <c r="A708" s="143"/>
      <c r="B708" s="143"/>
      <c r="C708" s="143"/>
      <c r="D708" s="143"/>
      <c r="E708" s="143"/>
      <c r="I708" s="139"/>
      <c r="J708" s="139"/>
      <c r="K708" s="139"/>
      <c r="L708" s="139"/>
    </row>
    <row r="709" spans="1:12" ht="15.75" customHeight="1">
      <c r="A709" s="143"/>
      <c r="B709" s="143"/>
      <c r="C709" s="143"/>
      <c r="D709" s="143"/>
      <c r="E709" s="143"/>
      <c r="I709" s="139"/>
      <c r="J709" s="139"/>
      <c r="K709" s="139"/>
      <c r="L709" s="139"/>
    </row>
    <row r="710" spans="1:12" ht="15.75" customHeight="1">
      <c r="A710" s="143"/>
      <c r="B710" s="143"/>
      <c r="C710" s="143"/>
      <c r="D710" s="143"/>
      <c r="E710" s="143"/>
      <c r="I710" s="139"/>
      <c r="J710" s="139"/>
      <c r="K710" s="139"/>
      <c r="L710" s="139"/>
    </row>
    <row r="711" spans="1:12" ht="15.75" customHeight="1">
      <c r="A711" s="143"/>
      <c r="B711" s="143"/>
      <c r="C711" s="143"/>
      <c r="D711" s="143"/>
      <c r="E711" s="143"/>
      <c r="I711" s="139"/>
      <c r="J711" s="139"/>
      <c r="K711" s="139"/>
      <c r="L711" s="139"/>
    </row>
    <row r="712" spans="1:12" ht="15.75" customHeight="1">
      <c r="A712" s="143"/>
      <c r="B712" s="143"/>
      <c r="C712" s="143"/>
      <c r="D712" s="143"/>
      <c r="E712" s="143"/>
      <c r="I712" s="139"/>
      <c r="J712" s="139"/>
      <c r="K712" s="139"/>
      <c r="L712" s="139"/>
    </row>
    <row r="713" spans="1:12" ht="15.75" customHeight="1">
      <c r="A713" s="143"/>
      <c r="B713" s="143"/>
      <c r="C713" s="143"/>
      <c r="D713" s="143"/>
      <c r="E713" s="143"/>
      <c r="I713" s="139"/>
      <c r="J713" s="139"/>
      <c r="K713" s="139"/>
      <c r="L713" s="139"/>
    </row>
    <row r="714" spans="1:12" ht="15.75" customHeight="1">
      <c r="A714" s="143"/>
      <c r="B714" s="143"/>
      <c r="C714" s="143"/>
      <c r="D714" s="143"/>
      <c r="E714" s="143"/>
      <c r="I714" s="139"/>
      <c r="J714" s="139"/>
      <c r="K714" s="139"/>
      <c r="L714" s="139"/>
    </row>
    <row r="715" spans="1:12" ht="15.75" customHeight="1">
      <c r="A715" s="143"/>
      <c r="B715" s="143"/>
      <c r="C715" s="143"/>
      <c r="D715" s="143"/>
      <c r="E715" s="143"/>
      <c r="I715" s="139"/>
      <c r="J715" s="139"/>
      <c r="K715" s="139"/>
      <c r="L715" s="139"/>
    </row>
    <row r="716" spans="1:12" ht="15.75" customHeight="1">
      <c r="A716" s="143"/>
      <c r="B716" s="143"/>
      <c r="C716" s="143"/>
      <c r="D716" s="143"/>
      <c r="E716" s="143"/>
      <c r="I716" s="139"/>
      <c r="J716" s="139"/>
      <c r="K716" s="139"/>
      <c r="L716" s="139"/>
    </row>
    <row r="717" spans="1:12" ht="15.75" customHeight="1">
      <c r="A717" s="143"/>
      <c r="B717" s="143"/>
      <c r="C717" s="143"/>
      <c r="D717" s="143"/>
      <c r="E717" s="143"/>
      <c r="I717" s="139"/>
      <c r="J717" s="139"/>
      <c r="K717" s="139"/>
      <c r="L717" s="139"/>
    </row>
    <row r="718" spans="1:12" ht="15.75" customHeight="1">
      <c r="A718" s="143"/>
      <c r="B718" s="143"/>
      <c r="C718" s="143"/>
      <c r="D718" s="143"/>
      <c r="E718" s="143"/>
      <c r="I718" s="139"/>
      <c r="J718" s="139"/>
      <c r="K718" s="139"/>
      <c r="L718" s="139"/>
    </row>
    <row r="719" spans="1:12" ht="15.75" customHeight="1">
      <c r="A719" s="143"/>
      <c r="B719" s="143"/>
      <c r="C719" s="143"/>
      <c r="D719" s="143"/>
      <c r="E719" s="143"/>
      <c r="I719" s="139"/>
      <c r="J719" s="139"/>
      <c r="K719" s="139"/>
      <c r="L719" s="139"/>
    </row>
    <row r="720" spans="1:12" ht="15.75" customHeight="1">
      <c r="A720" s="143"/>
      <c r="B720" s="143"/>
      <c r="C720" s="143"/>
      <c r="D720" s="143"/>
      <c r="E720" s="143"/>
      <c r="I720" s="139"/>
      <c r="J720" s="139"/>
      <c r="K720" s="139"/>
      <c r="L720" s="139"/>
    </row>
    <row r="721" spans="1:12" ht="15.75" customHeight="1">
      <c r="A721" s="143"/>
      <c r="B721" s="143"/>
      <c r="C721" s="143"/>
      <c r="D721" s="143"/>
      <c r="E721" s="143"/>
      <c r="I721" s="139"/>
      <c r="J721" s="139"/>
      <c r="K721" s="139"/>
      <c r="L721" s="139"/>
    </row>
    <row r="722" spans="1:12" ht="15.75" customHeight="1">
      <c r="A722" s="143"/>
      <c r="B722" s="143"/>
      <c r="C722" s="143"/>
      <c r="D722" s="143"/>
      <c r="E722" s="143"/>
      <c r="I722" s="139"/>
      <c r="J722" s="139"/>
      <c r="K722" s="139"/>
      <c r="L722" s="139"/>
    </row>
    <row r="723" spans="1:12" ht="15.75" customHeight="1">
      <c r="A723" s="143"/>
      <c r="B723" s="143"/>
      <c r="C723" s="143"/>
      <c r="D723" s="143"/>
      <c r="E723" s="143"/>
      <c r="I723" s="139"/>
      <c r="J723" s="139"/>
      <c r="K723" s="139"/>
      <c r="L723" s="139"/>
    </row>
    <row r="724" spans="1:12" ht="15.75" customHeight="1">
      <c r="A724" s="143"/>
      <c r="B724" s="143"/>
      <c r="C724" s="143"/>
      <c r="D724" s="143"/>
      <c r="E724" s="143"/>
      <c r="I724" s="139"/>
      <c r="J724" s="139"/>
      <c r="K724" s="139"/>
      <c r="L724" s="139"/>
    </row>
    <row r="725" spans="1:12" ht="15.75" customHeight="1">
      <c r="A725" s="143"/>
      <c r="B725" s="143"/>
      <c r="C725" s="143"/>
      <c r="D725" s="143"/>
      <c r="E725" s="143"/>
      <c r="I725" s="139"/>
      <c r="J725" s="139"/>
      <c r="K725" s="139"/>
      <c r="L725" s="139"/>
    </row>
    <row r="726" spans="1:12" ht="15.75" customHeight="1">
      <c r="A726" s="143"/>
      <c r="B726" s="143"/>
      <c r="C726" s="143"/>
      <c r="D726" s="143"/>
      <c r="E726" s="143"/>
      <c r="I726" s="139"/>
      <c r="J726" s="139"/>
      <c r="K726" s="139"/>
      <c r="L726" s="139"/>
    </row>
    <row r="727" spans="1:12" ht="15.75" customHeight="1">
      <c r="A727" s="143"/>
      <c r="B727" s="143"/>
      <c r="C727" s="143"/>
      <c r="D727" s="143"/>
      <c r="E727" s="143"/>
      <c r="I727" s="139"/>
      <c r="J727" s="139"/>
      <c r="K727" s="139"/>
      <c r="L727" s="139"/>
    </row>
    <row r="728" spans="1:12" ht="15.75" customHeight="1">
      <c r="A728" s="143"/>
      <c r="B728" s="143"/>
      <c r="C728" s="143"/>
      <c r="D728" s="143"/>
      <c r="E728" s="143"/>
      <c r="I728" s="139"/>
      <c r="J728" s="139"/>
      <c r="K728" s="139"/>
      <c r="L728" s="139"/>
    </row>
    <row r="729" spans="1:12" ht="15.75" customHeight="1">
      <c r="A729" s="143"/>
      <c r="B729" s="143"/>
      <c r="C729" s="143"/>
      <c r="D729" s="143"/>
      <c r="E729" s="143"/>
      <c r="I729" s="139"/>
      <c r="J729" s="139"/>
      <c r="K729" s="139"/>
      <c r="L729" s="139"/>
    </row>
    <row r="730" spans="1:12" ht="15.75" customHeight="1">
      <c r="A730" s="143"/>
      <c r="B730" s="143"/>
      <c r="C730" s="143"/>
      <c r="D730" s="143"/>
      <c r="E730" s="143"/>
      <c r="I730" s="139"/>
      <c r="J730" s="139"/>
      <c r="K730" s="139"/>
      <c r="L730" s="139"/>
    </row>
    <row r="731" spans="1:12" ht="15.75" customHeight="1">
      <c r="A731" s="143"/>
      <c r="B731" s="143"/>
      <c r="C731" s="143"/>
      <c r="D731" s="143"/>
      <c r="E731" s="143"/>
      <c r="I731" s="139"/>
      <c r="J731" s="139"/>
      <c r="K731" s="139"/>
      <c r="L731" s="139"/>
    </row>
    <row r="732" spans="1:12" ht="15.75" customHeight="1">
      <c r="A732" s="143"/>
      <c r="B732" s="143"/>
      <c r="C732" s="143"/>
      <c r="D732" s="143"/>
      <c r="E732" s="143"/>
      <c r="I732" s="139"/>
      <c r="J732" s="139"/>
      <c r="K732" s="139"/>
      <c r="L732" s="139"/>
    </row>
    <row r="733" spans="1:12" ht="15.75" customHeight="1">
      <c r="A733" s="143"/>
      <c r="B733" s="143"/>
      <c r="C733" s="143"/>
      <c r="D733" s="143"/>
      <c r="E733" s="143"/>
      <c r="I733" s="139"/>
      <c r="J733" s="139"/>
      <c r="K733" s="139"/>
      <c r="L733" s="139"/>
    </row>
    <row r="734" spans="1:12" ht="15.75" customHeight="1">
      <c r="A734" s="143"/>
      <c r="B734" s="143"/>
      <c r="C734" s="143"/>
      <c r="D734" s="143"/>
      <c r="E734" s="143"/>
      <c r="I734" s="139"/>
      <c r="J734" s="139"/>
      <c r="K734" s="139"/>
      <c r="L734" s="139"/>
    </row>
    <row r="735" spans="1:12" ht="15.75" customHeight="1">
      <c r="A735" s="143"/>
      <c r="B735" s="143"/>
      <c r="C735" s="143"/>
      <c r="D735" s="143"/>
      <c r="E735" s="143"/>
      <c r="I735" s="139"/>
      <c r="J735" s="139"/>
      <c r="K735" s="139"/>
      <c r="L735" s="139"/>
    </row>
    <row r="736" spans="1:12" ht="15.75" customHeight="1">
      <c r="A736" s="143"/>
      <c r="B736" s="143"/>
      <c r="C736" s="143"/>
      <c r="D736" s="143"/>
      <c r="E736" s="143"/>
      <c r="I736" s="139"/>
      <c r="J736" s="139"/>
      <c r="K736" s="139"/>
      <c r="L736" s="139"/>
    </row>
    <row r="737" spans="1:12" ht="15.75" customHeight="1">
      <c r="A737" s="143"/>
      <c r="B737" s="143"/>
      <c r="C737" s="143"/>
      <c r="D737" s="143"/>
      <c r="E737" s="143"/>
      <c r="I737" s="139"/>
      <c r="J737" s="139"/>
      <c r="K737" s="139"/>
      <c r="L737" s="139"/>
    </row>
    <row r="738" spans="1:12" ht="15.75" customHeight="1">
      <c r="A738" s="143"/>
      <c r="B738" s="143"/>
      <c r="C738" s="143"/>
      <c r="D738" s="143"/>
      <c r="E738" s="143"/>
      <c r="I738" s="139"/>
      <c r="J738" s="139"/>
      <c r="K738" s="139"/>
      <c r="L738" s="139"/>
    </row>
    <row r="739" spans="1:12" ht="15.75" customHeight="1">
      <c r="A739" s="143"/>
      <c r="B739" s="143"/>
      <c r="C739" s="143"/>
      <c r="D739" s="143"/>
      <c r="E739" s="143"/>
      <c r="I739" s="139"/>
      <c r="J739" s="139"/>
      <c r="K739" s="139"/>
      <c r="L739" s="139"/>
    </row>
    <row r="740" spans="1:12" ht="15.75" customHeight="1">
      <c r="A740" s="143"/>
      <c r="B740" s="143"/>
      <c r="C740" s="143"/>
      <c r="D740" s="143"/>
      <c r="E740" s="143"/>
      <c r="I740" s="139"/>
      <c r="J740" s="139"/>
      <c r="K740" s="139"/>
      <c r="L740" s="139"/>
    </row>
    <row r="741" spans="1:12" ht="15.75" customHeight="1">
      <c r="A741" s="143"/>
      <c r="B741" s="143"/>
      <c r="C741" s="143"/>
      <c r="D741" s="143"/>
      <c r="E741" s="143"/>
      <c r="I741" s="139"/>
      <c r="J741" s="139"/>
      <c r="K741" s="139"/>
      <c r="L741" s="139"/>
    </row>
    <row r="742" spans="1:12" ht="15.75" customHeight="1">
      <c r="A742" s="143"/>
      <c r="B742" s="143"/>
      <c r="C742" s="143"/>
      <c r="D742" s="143"/>
      <c r="E742" s="143"/>
      <c r="I742" s="139"/>
      <c r="J742" s="139"/>
      <c r="K742" s="139"/>
      <c r="L742" s="139"/>
    </row>
    <row r="743" spans="1:12" ht="15.75" customHeight="1">
      <c r="A743" s="143"/>
      <c r="B743" s="143"/>
      <c r="C743" s="143"/>
      <c r="D743" s="143"/>
      <c r="E743" s="143"/>
      <c r="I743" s="139"/>
      <c r="J743" s="139"/>
      <c r="K743" s="139"/>
      <c r="L743" s="139"/>
    </row>
    <row r="744" spans="1:12" ht="15.75" customHeight="1">
      <c r="A744" s="143"/>
      <c r="B744" s="143"/>
      <c r="C744" s="143"/>
      <c r="D744" s="143"/>
      <c r="E744" s="143"/>
      <c r="I744" s="139"/>
      <c r="J744" s="139"/>
      <c r="K744" s="139"/>
      <c r="L744" s="139"/>
    </row>
    <row r="745" spans="1:12" ht="15.75" customHeight="1">
      <c r="A745" s="143"/>
      <c r="B745" s="143"/>
      <c r="C745" s="143"/>
      <c r="D745" s="143"/>
      <c r="E745" s="143"/>
      <c r="I745" s="139"/>
      <c r="J745" s="139"/>
      <c r="K745" s="139"/>
      <c r="L745" s="139"/>
    </row>
    <row r="746" spans="1:12" ht="15.75" customHeight="1">
      <c r="A746" s="143"/>
      <c r="B746" s="143"/>
      <c r="C746" s="143"/>
      <c r="D746" s="143"/>
      <c r="E746" s="143"/>
      <c r="I746" s="139"/>
      <c r="J746" s="139"/>
      <c r="K746" s="139"/>
      <c r="L746" s="139"/>
    </row>
    <row r="747" spans="1:12" ht="15.75" customHeight="1">
      <c r="A747" s="143"/>
      <c r="B747" s="143"/>
      <c r="C747" s="143"/>
      <c r="D747" s="143"/>
      <c r="E747" s="143"/>
      <c r="I747" s="139"/>
      <c r="J747" s="139"/>
      <c r="K747" s="139"/>
      <c r="L747" s="139"/>
    </row>
    <row r="748" spans="1:12" ht="15.75" customHeight="1">
      <c r="A748" s="143"/>
      <c r="B748" s="143"/>
      <c r="C748" s="143"/>
      <c r="D748" s="143"/>
      <c r="E748" s="143"/>
      <c r="I748" s="139"/>
      <c r="J748" s="139"/>
      <c r="K748" s="139"/>
      <c r="L748" s="139"/>
    </row>
    <row r="749" spans="1:12" ht="15.75" customHeight="1">
      <c r="A749" s="143"/>
      <c r="B749" s="143"/>
      <c r="C749" s="143"/>
      <c r="D749" s="143"/>
      <c r="E749" s="143"/>
      <c r="I749" s="139"/>
      <c r="J749" s="139"/>
      <c r="K749" s="139"/>
      <c r="L749" s="139"/>
    </row>
    <row r="750" spans="1:12" ht="15.75" customHeight="1">
      <c r="A750" s="143"/>
      <c r="B750" s="143"/>
      <c r="C750" s="143"/>
      <c r="D750" s="143"/>
      <c r="E750" s="143"/>
      <c r="I750" s="139"/>
      <c r="J750" s="139"/>
      <c r="K750" s="139"/>
      <c r="L750" s="139"/>
    </row>
    <row r="751" spans="1:12" ht="15.75" customHeight="1">
      <c r="A751" s="143"/>
      <c r="B751" s="143"/>
      <c r="C751" s="143"/>
      <c r="D751" s="143"/>
      <c r="E751" s="143"/>
      <c r="I751" s="139"/>
      <c r="J751" s="139"/>
      <c r="K751" s="139"/>
      <c r="L751" s="139"/>
    </row>
    <row r="752" spans="1:12" ht="15.75" customHeight="1">
      <c r="A752" s="143"/>
      <c r="B752" s="143"/>
      <c r="C752" s="143"/>
      <c r="D752" s="143"/>
      <c r="E752" s="143"/>
      <c r="I752" s="139"/>
      <c r="J752" s="139"/>
      <c r="K752" s="139"/>
      <c r="L752" s="139"/>
    </row>
    <row r="753" spans="1:12" ht="15.75" customHeight="1">
      <c r="A753" s="143"/>
      <c r="B753" s="143"/>
      <c r="C753" s="143"/>
      <c r="D753" s="143"/>
      <c r="E753" s="143"/>
      <c r="I753" s="139"/>
      <c r="J753" s="139"/>
      <c r="K753" s="139"/>
      <c r="L753" s="139"/>
    </row>
    <row r="754" spans="1:12" ht="15.75" customHeight="1">
      <c r="A754" s="143"/>
      <c r="B754" s="143"/>
      <c r="C754" s="143"/>
      <c r="D754" s="143"/>
      <c r="E754" s="143"/>
      <c r="I754" s="139"/>
      <c r="J754" s="139"/>
      <c r="K754" s="139"/>
      <c r="L754" s="139"/>
    </row>
    <row r="755" spans="1:12" ht="15.75" customHeight="1">
      <c r="A755" s="143"/>
      <c r="B755" s="143"/>
      <c r="C755" s="143"/>
      <c r="D755" s="143"/>
      <c r="E755" s="143"/>
      <c r="I755" s="139"/>
      <c r="J755" s="139"/>
      <c r="K755" s="139"/>
      <c r="L755" s="139"/>
    </row>
    <row r="756" spans="1:12" ht="15.75" customHeight="1">
      <c r="A756" s="143"/>
      <c r="B756" s="143"/>
      <c r="C756" s="143"/>
      <c r="D756" s="143"/>
      <c r="E756" s="143"/>
      <c r="I756" s="139"/>
      <c r="J756" s="139"/>
      <c r="K756" s="139"/>
      <c r="L756" s="139"/>
    </row>
    <row r="757" spans="1:12" ht="15.75" customHeight="1">
      <c r="A757" s="143"/>
      <c r="B757" s="143"/>
      <c r="C757" s="143"/>
      <c r="D757" s="143"/>
      <c r="E757" s="143"/>
      <c r="I757" s="139"/>
      <c r="J757" s="139"/>
      <c r="K757" s="139"/>
      <c r="L757" s="139"/>
    </row>
    <row r="758" spans="1:12" ht="15.75" customHeight="1">
      <c r="A758" s="143"/>
      <c r="B758" s="143"/>
      <c r="C758" s="143"/>
      <c r="D758" s="143"/>
      <c r="E758" s="143"/>
      <c r="I758" s="139"/>
      <c r="J758" s="139"/>
      <c r="K758" s="139"/>
      <c r="L758" s="139"/>
    </row>
    <row r="759" spans="1:12" ht="15.75" customHeight="1">
      <c r="A759" s="143"/>
      <c r="B759" s="143"/>
      <c r="C759" s="143"/>
      <c r="D759" s="143"/>
      <c r="E759" s="143"/>
      <c r="I759" s="139"/>
      <c r="J759" s="139"/>
      <c r="K759" s="139"/>
      <c r="L759" s="139"/>
    </row>
    <row r="760" spans="1:12" ht="15.75" customHeight="1">
      <c r="A760" s="143"/>
      <c r="B760" s="143"/>
      <c r="C760" s="143"/>
      <c r="D760" s="143"/>
      <c r="E760" s="143"/>
      <c r="I760" s="139"/>
      <c r="J760" s="139"/>
      <c r="K760" s="139"/>
      <c r="L760" s="139"/>
    </row>
    <row r="761" spans="1:12" ht="15.75" customHeight="1">
      <c r="A761" s="143"/>
      <c r="B761" s="143"/>
      <c r="C761" s="143"/>
      <c r="D761" s="143"/>
      <c r="E761" s="143"/>
      <c r="I761" s="139"/>
      <c r="J761" s="139"/>
      <c r="K761" s="139"/>
      <c r="L761" s="139"/>
    </row>
    <row r="762" spans="1:12" ht="15.75" customHeight="1">
      <c r="A762" s="143"/>
      <c r="B762" s="143"/>
      <c r="C762" s="143"/>
      <c r="D762" s="143"/>
      <c r="E762" s="143"/>
      <c r="I762" s="139"/>
      <c r="J762" s="139"/>
      <c r="K762" s="139"/>
      <c r="L762" s="139"/>
    </row>
    <row r="763" spans="1:12" ht="15.75" customHeight="1">
      <c r="A763" s="143"/>
      <c r="B763" s="143"/>
      <c r="C763" s="143"/>
      <c r="D763" s="143"/>
      <c r="E763" s="143"/>
      <c r="I763" s="139"/>
      <c r="J763" s="139"/>
      <c r="K763" s="139"/>
      <c r="L763" s="139"/>
    </row>
    <row r="764" spans="1:12" ht="15.75" customHeight="1">
      <c r="A764" s="143"/>
      <c r="B764" s="143"/>
      <c r="C764" s="143"/>
      <c r="D764" s="143"/>
      <c r="E764" s="143"/>
      <c r="I764" s="139"/>
      <c r="J764" s="139"/>
      <c r="K764" s="139"/>
      <c r="L764" s="139"/>
    </row>
    <row r="765" spans="1:12" ht="15.75" customHeight="1">
      <c r="A765" s="143"/>
      <c r="B765" s="143"/>
      <c r="C765" s="143"/>
      <c r="D765" s="143"/>
      <c r="E765" s="143"/>
      <c r="I765" s="139"/>
      <c r="J765" s="139"/>
      <c r="K765" s="139"/>
      <c r="L765" s="139"/>
    </row>
    <row r="766" spans="1:12" ht="15.75" customHeight="1">
      <c r="A766" s="143"/>
      <c r="B766" s="143"/>
      <c r="C766" s="143"/>
      <c r="D766" s="143"/>
      <c r="E766" s="143"/>
      <c r="I766" s="139"/>
      <c r="J766" s="139"/>
      <c r="K766" s="139"/>
      <c r="L766" s="139"/>
    </row>
    <row r="767" spans="1:12" ht="15.75" customHeight="1">
      <c r="A767" s="143"/>
      <c r="B767" s="143"/>
      <c r="C767" s="143"/>
      <c r="D767" s="143"/>
      <c r="E767" s="143"/>
      <c r="I767" s="139"/>
      <c r="J767" s="139"/>
      <c r="K767" s="139"/>
      <c r="L767" s="139"/>
    </row>
    <row r="768" spans="1:12" ht="15.75" customHeight="1">
      <c r="A768" s="143"/>
      <c r="B768" s="143"/>
      <c r="C768" s="143"/>
      <c r="D768" s="143"/>
      <c r="E768" s="143"/>
      <c r="I768" s="139"/>
      <c r="J768" s="139"/>
      <c r="K768" s="139"/>
      <c r="L768" s="139"/>
    </row>
    <row r="769" spans="1:12" ht="15.75" customHeight="1">
      <c r="A769" s="143"/>
      <c r="B769" s="143"/>
      <c r="C769" s="143"/>
      <c r="D769" s="143"/>
      <c r="E769" s="143"/>
      <c r="I769" s="139"/>
      <c r="J769" s="139"/>
      <c r="K769" s="139"/>
      <c r="L769" s="139"/>
    </row>
    <row r="770" spans="1:12" ht="15.75" customHeight="1">
      <c r="A770" s="143"/>
      <c r="B770" s="143"/>
      <c r="C770" s="143"/>
      <c r="D770" s="143"/>
      <c r="E770" s="143"/>
      <c r="I770" s="139"/>
      <c r="J770" s="139"/>
      <c r="K770" s="139"/>
      <c r="L770" s="139"/>
    </row>
    <row r="771" spans="1:12" ht="15.75" customHeight="1">
      <c r="A771" s="143"/>
      <c r="B771" s="143"/>
      <c r="C771" s="143"/>
      <c r="D771" s="143"/>
      <c r="E771" s="143"/>
      <c r="I771" s="139"/>
      <c r="J771" s="139"/>
      <c r="K771" s="139"/>
      <c r="L771" s="139"/>
    </row>
    <row r="772" spans="1:12" ht="15.75" customHeight="1">
      <c r="A772" s="143"/>
      <c r="B772" s="143"/>
      <c r="C772" s="143"/>
      <c r="D772" s="143"/>
      <c r="E772" s="143"/>
      <c r="I772" s="139"/>
      <c r="J772" s="139"/>
      <c r="K772" s="139"/>
      <c r="L772" s="139"/>
    </row>
    <row r="773" spans="1:12" ht="15.75" customHeight="1">
      <c r="A773" s="143"/>
      <c r="B773" s="143"/>
      <c r="C773" s="143"/>
      <c r="D773" s="143"/>
      <c r="E773" s="143"/>
      <c r="I773" s="139"/>
      <c r="J773" s="139"/>
      <c r="K773" s="139"/>
      <c r="L773" s="139"/>
    </row>
    <row r="774" spans="1:12" ht="15.75" customHeight="1">
      <c r="A774" s="143"/>
      <c r="B774" s="143"/>
      <c r="C774" s="143"/>
      <c r="D774" s="143"/>
      <c r="E774" s="143"/>
      <c r="I774" s="139"/>
      <c r="J774" s="139"/>
      <c r="K774" s="139"/>
      <c r="L774" s="139"/>
    </row>
    <row r="775" spans="1:12" ht="15.75" customHeight="1">
      <c r="A775" s="143"/>
      <c r="B775" s="143"/>
      <c r="C775" s="143"/>
      <c r="D775" s="143"/>
      <c r="E775" s="143"/>
      <c r="I775" s="139"/>
      <c r="J775" s="139"/>
      <c r="K775" s="139"/>
      <c r="L775" s="139"/>
    </row>
    <row r="776" spans="1:12" ht="15.75" customHeight="1">
      <c r="A776" s="143"/>
      <c r="B776" s="143"/>
      <c r="C776" s="143"/>
      <c r="D776" s="143"/>
      <c r="E776" s="143"/>
      <c r="I776" s="139"/>
      <c r="J776" s="139"/>
      <c r="K776" s="139"/>
      <c r="L776" s="139"/>
    </row>
    <row r="777" spans="1:12" ht="15.75" customHeight="1">
      <c r="A777" s="143"/>
      <c r="B777" s="143"/>
      <c r="C777" s="143"/>
      <c r="D777" s="143"/>
      <c r="E777" s="143"/>
      <c r="I777" s="139"/>
      <c r="J777" s="139"/>
      <c r="K777" s="139"/>
      <c r="L777" s="139"/>
    </row>
    <row r="778" spans="1:12" ht="15.75" customHeight="1">
      <c r="A778" s="143"/>
      <c r="B778" s="143"/>
      <c r="C778" s="143"/>
      <c r="D778" s="143"/>
      <c r="E778" s="143"/>
      <c r="I778" s="139"/>
      <c r="J778" s="139"/>
      <c r="K778" s="139"/>
      <c r="L778" s="139"/>
    </row>
    <row r="779" spans="1:12" ht="15.75" customHeight="1">
      <c r="A779" s="143"/>
      <c r="B779" s="143"/>
      <c r="C779" s="143"/>
      <c r="D779" s="143"/>
      <c r="E779" s="143"/>
      <c r="I779" s="139"/>
      <c r="J779" s="139"/>
      <c r="K779" s="139"/>
      <c r="L779" s="139"/>
    </row>
    <row r="780" spans="1:12" ht="15.75" customHeight="1">
      <c r="A780" s="143"/>
      <c r="B780" s="143"/>
      <c r="C780" s="143"/>
      <c r="D780" s="143"/>
      <c r="E780" s="143"/>
      <c r="I780" s="139"/>
      <c r="J780" s="139"/>
      <c r="K780" s="139"/>
      <c r="L780" s="139"/>
    </row>
    <row r="781" spans="1:12" ht="15.75" customHeight="1">
      <c r="A781" s="143"/>
      <c r="B781" s="143"/>
      <c r="C781" s="143"/>
      <c r="D781" s="143"/>
      <c r="E781" s="143"/>
      <c r="I781" s="139"/>
      <c r="J781" s="139"/>
      <c r="K781" s="139"/>
      <c r="L781" s="139"/>
    </row>
    <row r="782" spans="1:12" ht="15.75" customHeight="1">
      <c r="A782" s="143"/>
      <c r="B782" s="143"/>
      <c r="C782" s="143"/>
      <c r="D782" s="143"/>
      <c r="E782" s="143"/>
      <c r="I782" s="139"/>
      <c r="J782" s="139"/>
      <c r="K782" s="139"/>
      <c r="L782" s="139"/>
    </row>
    <row r="783" spans="1:12" ht="15.75" customHeight="1">
      <c r="A783" s="143"/>
      <c r="B783" s="143"/>
      <c r="C783" s="143"/>
      <c r="D783" s="143"/>
      <c r="E783" s="143"/>
      <c r="I783" s="139"/>
      <c r="J783" s="139"/>
      <c r="K783" s="139"/>
      <c r="L783" s="139"/>
    </row>
    <row r="784" spans="1:12" ht="15.75" customHeight="1">
      <c r="A784" s="143"/>
      <c r="B784" s="143"/>
      <c r="C784" s="143"/>
      <c r="D784" s="143"/>
      <c r="E784" s="143"/>
      <c r="I784" s="139"/>
      <c r="J784" s="139"/>
      <c r="K784" s="139"/>
      <c r="L784" s="139"/>
    </row>
    <row r="785" spans="1:12" ht="15.75" customHeight="1">
      <c r="A785" s="143"/>
      <c r="B785" s="143"/>
      <c r="C785" s="143"/>
      <c r="D785" s="143"/>
      <c r="E785" s="143"/>
      <c r="I785" s="139"/>
      <c r="J785" s="139"/>
      <c r="K785" s="139"/>
      <c r="L785" s="139"/>
    </row>
    <row r="786" spans="1:12" ht="15.75" customHeight="1">
      <c r="A786" s="143"/>
      <c r="B786" s="143"/>
      <c r="C786" s="143"/>
      <c r="D786" s="143"/>
      <c r="E786" s="143"/>
      <c r="I786" s="139"/>
      <c r="J786" s="139"/>
      <c r="K786" s="139"/>
      <c r="L786" s="139"/>
    </row>
    <row r="787" spans="1:12" ht="15.75" customHeight="1">
      <c r="A787" s="143"/>
      <c r="B787" s="143"/>
      <c r="C787" s="143"/>
      <c r="D787" s="143"/>
      <c r="E787" s="143"/>
      <c r="I787" s="139"/>
      <c r="J787" s="139"/>
      <c r="K787" s="139"/>
      <c r="L787" s="139"/>
    </row>
    <row r="788" spans="1:12" ht="15.75" customHeight="1">
      <c r="A788" s="143"/>
      <c r="B788" s="143"/>
      <c r="C788" s="143"/>
      <c r="D788" s="143"/>
      <c r="E788" s="143"/>
      <c r="I788" s="139"/>
      <c r="J788" s="139"/>
      <c r="K788" s="139"/>
      <c r="L788" s="139"/>
    </row>
    <row r="789" spans="1:12" ht="15.75" customHeight="1">
      <c r="A789" s="143"/>
      <c r="B789" s="143"/>
      <c r="C789" s="143"/>
      <c r="D789" s="143"/>
      <c r="E789" s="143"/>
      <c r="I789" s="139"/>
      <c r="J789" s="139"/>
      <c r="K789" s="139"/>
      <c r="L789" s="139"/>
    </row>
    <row r="790" spans="1:12" ht="15.75" customHeight="1">
      <c r="A790" s="143"/>
      <c r="B790" s="143"/>
      <c r="C790" s="143"/>
      <c r="D790" s="143"/>
      <c r="E790" s="143"/>
      <c r="I790" s="139"/>
      <c r="J790" s="139"/>
      <c r="K790" s="139"/>
      <c r="L790" s="139"/>
    </row>
    <row r="791" spans="1:12" ht="15.75" customHeight="1">
      <c r="A791" s="143"/>
      <c r="B791" s="143"/>
      <c r="C791" s="143"/>
      <c r="D791" s="143"/>
      <c r="E791" s="143"/>
      <c r="I791" s="139"/>
      <c r="J791" s="139"/>
      <c r="K791" s="139"/>
      <c r="L791" s="139"/>
    </row>
    <row r="792" spans="1:12" ht="15.75" customHeight="1">
      <c r="A792" s="143"/>
      <c r="B792" s="143"/>
      <c r="C792" s="143"/>
      <c r="D792" s="143"/>
      <c r="E792" s="143"/>
      <c r="I792" s="139"/>
      <c r="J792" s="139"/>
      <c r="K792" s="139"/>
      <c r="L792" s="139"/>
    </row>
    <row r="793" spans="1:12" ht="15.75" customHeight="1">
      <c r="A793" s="143"/>
      <c r="B793" s="143"/>
      <c r="C793" s="143"/>
      <c r="D793" s="143"/>
      <c r="E793" s="143"/>
      <c r="I793" s="139"/>
      <c r="J793" s="139"/>
      <c r="K793" s="139"/>
      <c r="L793" s="139"/>
    </row>
    <row r="794" spans="1:12" ht="15.75" customHeight="1">
      <c r="A794" s="143"/>
      <c r="B794" s="143"/>
      <c r="C794" s="143"/>
      <c r="D794" s="143"/>
      <c r="E794" s="143"/>
      <c r="I794" s="139"/>
      <c r="J794" s="139"/>
      <c r="K794" s="139"/>
      <c r="L794" s="139"/>
    </row>
    <row r="795" spans="1:12" ht="15.75" customHeight="1">
      <c r="A795" s="143"/>
      <c r="B795" s="143"/>
      <c r="C795" s="143"/>
      <c r="D795" s="143"/>
      <c r="E795" s="143"/>
      <c r="I795" s="139"/>
      <c r="J795" s="139"/>
      <c r="K795" s="139"/>
      <c r="L795" s="139"/>
    </row>
    <row r="796" spans="1:12" ht="15.75" customHeight="1">
      <c r="A796" s="143"/>
      <c r="B796" s="143"/>
      <c r="C796" s="143"/>
      <c r="D796" s="143"/>
      <c r="E796" s="143"/>
      <c r="I796" s="139"/>
      <c r="J796" s="139"/>
      <c r="K796" s="139"/>
      <c r="L796" s="139"/>
    </row>
    <row r="797" spans="1:12" ht="15.75" customHeight="1">
      <c r="A797" s="143"/>
      <c r="B797" s="143"/>
      <c r="C797" s="143"/>
      <c r="D797" s="143"/>
      <c r="E797" s="143"/>
      <c r="I797" s="139"/>
      <c r="J797" s="139"/>
      <c r="K797" s="139"/>
      <c r="L797" s="139"/>
    </row>
    <row r="798" spans="1:12" ht="15.75" customHeight="1">
      <c r="A798" s="143"/>
      <c r="B798" s="143"/>
      <c r="C798" s="143"/>
      <c r="D798" s="143"/>
      <c r="E798" s="143"/>
      <c r="I798" s="139"/>
      <c r="J798" s="139"/>
      <c r="K798" s="139"/>
      <c r="L798" s="139"/>
    </row>
    <row r="799" spans="1:12" ht="15.75" customHeight="1">
      <c r="A799" s="143"/>
      <c r="B799" s="143"/>
      <c r="C799" s="143"/>
      <c r="D799" s="143"/>
      <c r="E799" s="143"/>
      <c r="I799" s="139"/>
      <c r="J799" s="139"/>
      <c r="K799" s="139"/>
      <c r="L799" s="139"/>
    </row>
    <row r="800" spans="1:12" ht="15.75" customHeight="1">
      <c r="A800" s="143"/>
      <c r="B800" s="143"/>
      <c r="C800" s="143"/>
      <c r="D800" s="143"/>
      <c r="E800" s="143"/>
      <c r="I800" s="139"/>
      <c r="J800" s="139"/>
      <c r="K800" s="139"/>
      <c r="L800" s="139"/>
    </row>
    <row r="801" spans="1:12" ht="15.75" customHeight="1">
      <c r="A801" s="143"/>
      <c r="B801" s="143"/>
      <c r="C801" s="143"/>
      <c r="D801" s="143"/>
      <c r="E801" s="143"/>
      <c r="I801" s="139"/>
      <c r="J801" s="139"/>
      <c r="K801" s="139"/>
      <c r="L801" s="139"/>
    </row>
    <row r="802" spans="1:12" ht="15.75" customHeight="1">
      <c r="A802" s="143"/>
      <c r="B802" s="143"/>
      <c r="C802" s="143"/>
      <c r="D802" s="143"/>
      <c r="E802" s="143"/>
      <c r="I802" s="139"/>
      <c r="J802" s="139"/>
      <c r="K802" s="139"/>
      <c r="L802" s="139"/>
    </row>
    <row r="803" spans="1:12" ht="15.75" customHeight="1">
      <c r="A803" s="143"/>
      <c r="B803" s="143"/>
      <c r="C803" s="143"/>
      <c r="D803" s="143"/>
      <c r="E803" s="143"/>
      <c r="I803" s="139"/>
      <c r="J803" s="139"/>
      <c r="K803" s="139"/>
      <c r="L803" s="139"/>
    </row>
    <row r="804" spans="1:12" ht="15.75" customHeight="1">
      <c r="A804" s="143"/>
      <c r="B804" s="143"/>
      <c r="C804" s="143"/>
      <c r="D804" s="143"/>
      <c r="E804" s="143"/>
      <c r="I804" s="139"/>
      <c r="J804" s="139"/>
      <c r="K804" s="139"/>
      <c r="L804" s="139"/>
    </row>
    <row r="805" spans="1:12" ht="15.75" customHeight="1">
      <c r="A805" s="143"/>
      <c r="B805" s="143"/>
      <c r="C805" s="143"/>
      <c r="D805" s="143"/>
      <c r="E805" s="143"/>
      <c r="I805" s="139"/>
      <c r="J805" s="139"/>
      <c r="K805" s="139"/>
      <c r="L805" s="139"/>
    </row>
    <row r="806" spans="1:12" ht="15.75" customHeight="1">
      <c r="A806" s="143"/>
      <c r="B806" s="143"/>
      <c r="C806" s="143"/>
      <c r="D806" s="143"/>
      <c r="E806" s="143"/>
      <c r="I806" s="139"/>
      <c r="J806" s="139"/>
      <c r="K806" s="139"/>
      <c r="L806" s="139"/>
    </row>
    <row r="807" spans="1:12" ht="15.75" customHeight="1">
      <c r="A807" s="143"/>
      <c r="B807" s="143"/>
      <c r="C807" s="143"/>
      <c r="D807" s="143"/>
      <c r="E807" s="143"/>
      <c r="I807" s="139"/>
      <c r="J807" s="139"/>
      <c r="K807" s="139"/>
      <c r="L807" s="139"/>
    </row>
    <row r="808" spans="1:12" ht="15.75" customHeight="1">
      <c r="A808" s="143"/>
      <c r="B808" s="143"/>
      <c r="C808" s="143"/>
      <c r="D808" s="143"/>
      <c r="E808" s="143"/>
      <c r="I808" s="139"/>
      <c r="J808" s="139"/>
      <c r="K808" s="139"/>
      <c r="L808" s="139"/>
    </row>
    <row r="809" spans="1:12" ht="15.75" customHeight="1">
      <c r="A809" s="143"/>
      <c r="B809" s="143"/>
      <c r="C809" s="143"/>
      <c r="D809" s="143"/>
      <c r="E809" s="143"/>
      <c r="I809" s="139"/>
      <c r="J809" s="139"/>
      <c r="K809" s="139"/>
      <c r="L809" s="139"/>
    </row>
    <row r="810" spans="1:12" ht="15.75" customHeight="1">
      <c r="A810" s="143"/>
      <c r="B810" s="143"/>
      <c r="C810" s="143"/>
      <c r="D810" s="143"/>
      <c r="E810" s="143"/>
      <c r="I810" s="139"/>
      <c r="J810" s="139"/>
      <c r="K810" s="139"/>
      <c r="L810" s="139"/>
    </row>
    <row r="811" spans="1:12" ht="15.75" customHeight="1">
      <c r="A811" s="143"/>
      <c r="B811" s="143"/>
      <c r="C811" s="143"/>
      <c r="D811" s="143"/>
      <c r="E811" s="143"/>
      <c r="I811" s="139"/>
      <c r="J811" s="139"/>
      <c r="K811" s="139"/>
      <c r="L811" s="139"/>
    </row>
    <row r="812" spans="1:12" ht="15.75" customHeight="1">
      <c r="A812" s="143"/>
      <c r="B812" s="143"/>
      <c r="C812" s="143"/>
      <c r="D812" s="143"/>
      <c r="E812" s="143"/>
      <c r="I812" s="139"/>
      <c r="J812" s="139"/>
      <c r="K812" s="139"/>
      <c r="L812" s="139"/>
    </row>
    <row r="813" spans="1:12" ht="15.75" customHeight="1">
      <c r="A813" s="143"/>
      <c r="B813" s="143"/>
      <c r="C813" s="143"/>
      <c r="D813" s="143"/>
      <c r="E813" s="143"/>
      <c r="I813" s="139"/>
      <c r="J813" s="139"/>
      <c r="K813" s="139"/>
      <c r="L813" s="139"/>
    </row>
    <row r="814" spans="1:12" ht="15.75" customHeight="1">
      <c r="A814" s="143"/>
      <c r="B814" s="143"/>
      <c r="C814" s="143"/>
      <c r="D814" s="143"/>
      <c r="E814" s="143"/>
      <c r="I814" s="139"/>
      <c r="J814" s="139"/>
      <c r="K814" s="139"/>
      <c r="L814" s="139"/>
    </row>
    <row r="815" spans="1:12" ht="15.75" customHeight="1">
      <c r="A815" s="143"/>
      <c r="B815" s="143"/>
      <c r="C815" s="143"/>
      <c r="D815" s="143"/>
      <c r="E815" s="143"/>
      <c r="I815" s="139"/>
      <c r="J815" s="139"/>
      <c r="K815" s="139"/>
      <c r="L815" s="139"/>
    </row>
    <row r="816" spans="1:12" ht="15.75" customHeight="1">
      <c r="A816" s="143"/>
      <c r="B816" s="143"/>
      <c r="C816" s="143"/>
      <c r="D816" s="143"/>
      <c r="E816" s="143"/>
      <c r="I816" s="139"/>
      <c r="J816" s="139"/>
      <c r="K816" s="139"/>
      <c r="L816" s="139"/>
    </row>
    <row r="817" spans="1:12" ht="15.75" customHeight="1">
      <c r="A817" s="143"/>
      <c r="B817" s="143"/>
      <c r="C817" s="143"/>
      <c r="D817" s="143"/>
      <c r="E817" s="143"/>
      <c r="I817" s="139"/>
      <c r="J817" s="139"/>
      <c r="K817" s="139"/>
      <c r="L817" s="139"/>
    </row>
    <row r="818" spans="1:12" ht="15.75" customHeight="1">
      <c r="A818" s="143"/>
      <c r="B818" s="143"/>
      <c r="C818" s="143"/>
      <c r="D818" s="143"/>
      <c r="E818" s="143"/>
      <c r="I818" s="139"/>
      <c r="J818" s="139"/>
      <c r="K818" s="139"/>
      <c r="L818" s="139"/>
    </row>
    <row r="819" spans="1:12" ht="15.75" customHeight="1">
      <c r="A819" s="143"/>
      <c r="B819" s="143"/>
      <c r="C819" s="143"/>
      <c r="D819" s="143"/>
      <c r="E819" s="143"/>
      <c r="I819" s="139"/>
      <c r="J819" s="139"/>
      <c r="K819" s="139"/>
      <c r="L819" s="139"/>
    </row>
    <row r="820" spans="1:12" ht="15.75" customHeight="1">
      <c r="A820" s="143"/>
      <c r="B820" s="143"/>
      <c r="C820" s="143"/>
      <c r="D820" s="143"/>
      <c r="E820" s="143"/>
      <c r="I820" s="139"/>
      <c r="J820" s="139"/>
      <c r="K820" s="139"/>
      <c r="L820" s="139"/>
    </row>
    <row r="821" spans="1:12" ht="15.75" customHeight="1">
      <c r="A821" s="143"/>
      <c r="B821" s="143"/>
      <c r="C821" s="143"/>
      <c r="D821" s="143"/>
      <c r="E821" s="143"/>
      <c r="I821" s="139"/>
      <c r="J821" s="139"/>
      <c r="K821" s="139"/>
      <c r="L821" s="139"/>
    </row>
    <row r="822" spans="1:12" ht="15.75" customHeight="1">
      <c r="A822" s="143"/>
      <c r="B822" s="143"/>
      <c r="C822" s="143"/>
      <c r="D822" s="143"/>
      <c r="E822" s="143"/>
      <c r="I822" s="139"/>
      <c r="J822" s="139"/>
      <c r="K822" s="139"/>
      <c r="L822" s="139"/>
    </row>
    <row r="823" spans="1:12" ht="15.75" customHeight="1">
      <c r="A823" s="143"/>
      <c r="B823" s="143"/>
      <c r="C823" s="143"/>
      <c r="D823" s="143"/>
      <c r="E823" s="143"/>
      <c r="I823" s="139"/>
      <c r="J823" s="139"/>
      <c r="K823" s="139"/>
      <c r="L823" s="139"/>
    </row>
    <row r="824" spans="1:12" ht="15.75" customHeight="1">
      <c r="A824" s="143"/>
      <c r="B824" s="143"/>
      <c r="C824" s="143"/>
      <c r="D824" s="143"/>
      <c r="E824" s="143"/>
      <c r="I824" s="139"/>
      <c r="J824" s="139"/>
      <c r="K824" s="139"/>
      <c r="L824" s="139"/>
    </row>
    <row r="825" spans="1:12" ht="15.75" customHeight="1">
      <c r="A825" s="143"/>
      <c r="B825" s="143"/>
      <c r="C825" s="143"/>
      <c r="D825" s="143"/>
      <c r="E825" s="143"/>
      <c r="I825" s="139"/>
      <c r="J825" s="139"/>
      <c r="K825" s="139"/>
      <c r="L825" s="139"/>
    </row>
    <row r="826" spans="1:12" ht="15.75" customHeight="1">
      <c r="A826" s="143"/>
      <c r="B826" s="143"/>
      <c r="C826" s="143"/>
      <c r="D826" s="143"/>
      <c r="E826" s="143"/>
      <c r="I826" s="139"/>
      <c r="J826" s="139"/>
      <c r="K826" s="139"/>
      <c r="L826" s="139"/>
    </row>
    <row r="827" spans="1:12" ht="15.75" customHeight="1">
      <c r="A827" s="143"/>
      <c r="B827" s="143"/>
      <c r="C827" s="143"/>
      <c r="D827" s="143"/>
      <c r="E827" s="143"/>
      <c r="I827" s="139"/>
      <c r="J827" s="139"/>
      <c r="K827" s="139"/>
      <c r="L827" s="139"/>
    </row>
    <row r="828" spans="1:12" ht="15.75" customHeight="1">
      <c r="A828" s="143"/>
      <c r="B828" s="143"/>
      <c r="C828" s="143"/>
      <c r="D828" s="143"/>
      <c r="E828" s="143"/>
      <c r="I828" s="139"/>
      <c r="J828" s="139"/>
      <c r="K828" s="139"/>
      <c r="L828" s="139"/>
    </row>
    <row r="829" spans="1:12" ht="15.75" customHeight="1">
      <c r="A829" s="143"/>
      <c r="B829" s="143"/>
      <c r="C829" s="143"/>
      <c r="D829" s="143"/>
      <c r="E829" s="143"/>
      <c r="I829" s="139"/>
      <c r="J829" s="139"/>
      <c r="K829" s="139"/>
      <c r="L829" s="139"/>
    </row>
    <row r="830" spans="1:12" ht="15.75" customHeight="1">
      <c r="A830" s="143"/>
      <c r="B830" s="143"/>
      <c r="C830" s="143"/>
      <c r="D830" s="143"/>
      <c r="E830" s="143"/>
      <c r="I830" s="139"/>
      <c r="J830" s="139"/>
      <c r="K830" s="139"/>
      <c r="L830" s="139"/>
    </row>
    <row r="831" spans="1:12" ht="15.75" customHeight="1">
      <c r="A831" s="143"/>
      <c r="B831" s="143"/>
      <c r="C831" s="143"/>
      <c r="D831" s="143"/>
      <c r="E831" s="143"/>
      <c r="I831" s="139"/>
      <c r="J831" s="139"/>
      <c r="K831" s="139"/>
      <c r="L831" s="139"/>
    </row>
    <row r="832" spans="1:12" ht="15.75" customHeight="1">
      <c r="A832" s="143"/>
      <c r="B832" s="143"/>
      <c r="C832" s="143"/>
      <c r="D832" s="143"/>
      <c r="E832" s="143"/>
      <c r="I832" s="139"/>
      <c r="J832" s="139"/>
      <c r="K832" s="139"/>
      <c r="L832" s="139"/>
    </row>
    <row r="833" spans="1:12" ht="15.75" customHeight="1">
      <c r="A833" s="143"/>
      <c r="B833" s="143"/>
      <c r="C833" s="143"/>
      <c r="D833" s="143"/>
      <c r="E833" s="143"/>
      <c r="I833" s="139"/>
      <c r="J833" s="139"/>
      <c r="K833" s="139"/>
      <c r="L833" s="139"/>
    </row>
    <row r="834" spans="1:12" ht="15.75" customHeight="1">
      <c r="A834" s="143"/>
      <c r="B834" s="143"/>
      <c r="C834" s="143"/>
      <c r="D834" s="143"/>
      <c r="E834" s="143"/>
      <c r="I834" s="139"/>
      <c r="J834" s="139"/>
      <c r="K834" s="139"/>
      <c r="L834" s="139"/>
    </row>
    <row r="835" spans="1:12" ht="15.75" customHeight="1">
      <c r="A835" s="143"/>
      <c r="B835" s="143"/>
      <c r="C835" s="143"/>
      <c r="D835" s="143"/>
      <c r="E835" s="143"/>
      <c r="I835" s="139"/>
      <c r="J835" s="139"/>
      <c r="K835" s="139"/>
      <c r="L835" s="139"/>
    </row>
    <row r="836" spans="1:12" ht="15.75" customHeight="1">
      <c r="A836" s="143"/>
      <c r="B836" s="143"/>
      <c r="C836" s="143"/>
      <c r="D836" s="143"/>
      <c r="E836" s="143"/>
      <c r="I836" s="139"/>
      <c r="J836" s="139"/>
      <c r="K836" s="139"/>
      <c r="L836" s="139"/>
    </row>
    <row r="837" spans="1:12" ht="15.75" customHeight="1">
      <c r="A837" s="143"/>
      <c r="B837" s="143"/>
      <c r="C837" s="143"/>
      <c r="D837" s="143"/>
      <c r="E837" s="143"/>
      <c r="I837" s="139"/>
      <c r="J837" s="139"/>
      <c r="K837" s="139"/>
      <c r="L837" s="139"/>
    </row>
    <row r="838" spans="1:12" ht="15.75" customHeight="1">
      <c r="A838" s="143"/>
      <c r="B838" s="143"/>
      <c r="C838" s="143"/>
      <c r="D838" s="143"/>
      <c r="E838" s="143"/>
      <c r="I838" s="139"/>
      <c r="J838" s="139"/>
      <c r="K838" s="139"/>
      <c r="L838" s="139"/>
    </row>
    <row r="839" spans="1:12" ht="15.75" customHeight="1">
      <c r="A839" s="143"/>
      <c r="B839" s="143"/>
      <c r="C839" s="143"/>
      <c r="D839" s="143"/>
      <c r="E839" s="143"/>
      <c r="I839" s="139"/>
      <c r="J839" s="139"/>
      <c r="K839" s="139"/>
      <c r="L839" s="139"/>
    </row>
    <row r="840" spans="1:12" ht="15.75" customHeight="1">
      <c r="A840" s="143"/>
      <c r="B840" s="143"/>
      <c r="C840" s="143"/>
      <c r="D840" s="143"/>
      <c r="E840" s="143"/>
      <c r="I840" s="139"/>
      <c r="J840" s="139"/>
      <c r="K840" s="139"/>
      <c r="L840" s="139"/>
    </row>
    <row r="841" spans="1:12" ht="15.75" customHeight="1">
      <c r="A841" s="143"/>
      <c r="B841" s="143"/>
      <c r="C841" s="143"/>
      <c r="D841" s="143"/>
      <c r="E841" s="143"/>
      <c r="I841" s="139"/>
      <c r="J841" s="139"/>
      <c r="K841" s="139"/>
      <c r="L841" s="139"/>
    </row>
    <row r="842" spans="1:12" ht="15.75" customHeight="1">
      <c r="A842" s="143"/>
      <c r="B842" s="143"/>
      <c r="C842" s="143"/>
      <c r="D842" s="143"/>
      <c r="E842" s="143"/>
      <c r="I842" s="139"/>
      <c r="J842" s="139"/>
      <c r="K842" s="139"/>
      <c r="L842" s="139"/>
    </row>
    <row r="843" spans="1:12" ht="15.75" customHeight="1">
      <c r="A843" s="143"/>
      <c r="B843" s="143"/>
      <c r="C843" s="143"/>
      <c r="D843" s="143"/>
      <c r="E843" s="143"/>
      <c r="I843" s="139"/>
      <c r="J843" s="139"/>
      <c r="K843" s="139"/>
      <c r="L843" s="139"/>
    </row>
    <row r="844" spans="1:12" ht="15.75" customHeight="1">
      <c r="A844" s="143"/>
      <c r="B844" s="143"/>
      <c r="C844" s="143"/>
      <c r="D844" s="143"/>
      <c r="E844" s="143"/>
      <c r="I844" s="139"/>
      <c r="J844" s="139"/>
      <c r="K844" s="139"/>
      <c r="L844" s="139"/>
    </row>
    <row r="845" spans="1:12" ht="15.75" customHeight="1">
      <c r="A845" s="143"/>
      <c r="B845" s="143"/>
      <c r="C845" s="143"/>
      <c r="D845" s="143"/>
      <c r="E845" s="143"/>
      <c r="I845" s="139"/>
      <c r="J845" s="139"/>
      <c r="K845" s="139"/>
      <c r="L845" s="139"/>
    </row>
    <row r="846" spans="1:12" ht="15.75" customHeight="1">
      <c r="A846" s="143"/>
      <c r="B846" s="143"/>
      <c r="C846" s="143"/>
      <c r="D846" s="143"/>
      <c r="E846" s="143"/>
      <c r="I846" s="139"/>
      <c r="J846" s="139"/>
      <c r="K846" s="139"/>
      <c r="L846" s="139"/>
    </row>
    <row r="847" spans="1:12" ht="15.75" customHeight="1">
      <c r="A847" s="143"/>
      <c r="B847" s="143"/>
      <c r="C847" s="143"/>
      <c r="D847" s="143"/>
      <c r="E847" s="143"/>
      <c r="I847" s="139"/>
      <c r="J847" s="139"/>
      <c r="K847" s="139"/>
      <c r="L847" s="139"/>
    </row>
    <row r="848" spans="1:12" ht="15.75" customHeight="1">
      <c r="A848" s="143"/>
      <c r="B848" s="143"/>
      <c r="C848" s="143"/>
      <c r="D848" s="143"/>
      <c r="E848" s="143"/>
      <c r="I848" s="139"/>
      <c r="J848" s="139"/>
      <c r="K848" s="139"/>
      <c r="L848" s="139"/>
    </row>
    <row r="849" spans="1:12" ht="15.75" customHeight="1">
      <c r="A849" s="143"/>
      <c r="B849" s="143"/>
      <c r="C849" s="143"/>
      <c r="D849" s="143"/>
      <c r="E849" s="143"/>
      <c r="I849" s="139"/>
      <c r="J849" s="139"/>
      <c r="K849" s="139"/>
      <c r="L849" s="139"/>
    </row>
    <row r="850" spans="1:12" ht="15.75" customHeight="1">
      <c r="A850" s="143"/>
      <c r="B850" s="143"/>
      <c r="C850" s="143"/>
      <c r="D850" s="143"/>
      <c r="E850" s="143"/>
      <c r="I850" s="139"/>
      <c r="J850" s="139"/>
      <c r="K850" s="139"/>
      <c r="L850" s="139"/>
    </row>
    <row r="851" spans="1:12" ht="15.75" customHeight="1">
      <c r="A851" s="143"/>
      <c r="B851" s="143"/>
      <c r="C851" s="143"/>
      <c r="D851" s="143"/>
      <c r="E851" s="143"/>
      <c r="I851" s="139"/>
      <c r="J851" s="139"/>
      <c r="K851" s="139"/>
      <c r="L851" s="139"/>
    </row>
    <row r="852" spans="1:12" ht="15.75" customHeight="1">
      <c r="A852" s="143"/>
      <c r="B852" s="143"/>
      <c r="C852" s="143"/>
      <c r="D852" s="143"/>
      <c r="E852" s="143"/>
      <c r="I852" s="139"/>
      <c r="J852" s="139"/>
      <c r="K852" s="139"/>
      <c r="L852" s="139"/>
    </row>
    <row r="853" spans="1:12" ht="15.75" customHeight="1">
      <c r="A853" s="143"/>
      <c r="B853" s="143"/>
      <c r="C853" s="143"/>
      <c r="D853" s="143"/>
      <c r="E853" s="143"/>
      <c r="I853" s="139"/>
      <c r="J853" s="139"/>
      <c r="K853" s="139"/>
      <c r="L853" s="139"/>
    </row>
    <row r="854" spans="1:12" ht="15.75" customHeight="1">
      <c r="A854" s="143"/>
      <c r="B854" s="143"/>
      <c r="C854" s="143"/>
      <c r="D854" s="143"/>
      <c r="E854" s="143"/>
      <c r="I854" s="139"/>
      <c r="J854" s="139"/>
      <c r="K854" s="139"/>
      <c r="L854" s="139"/>
    </row>
    <row r="855" spans="1:12" ht="15.75" customHeight="1">
      <c r="A855" s="143"/>
      <c r="B855" s="143"/>
      <c r="C855" s="143"/>
      <c r="D855" s="143"/>
      <c r="E855" s="143"/>
      <c r="I855" s="139"/>
      <c r="J855" s="139"/>
      <c r="K855" s="139"/>
      <c r="L855" s="139"/>
    </row>
    <row r="856" spans="1:12" ht="15.75" customHeight="1">
      <c r="A856" s="143"/>
      <c r="B856" s="143"/>
      <c r="C856" s="143"/>
      <c r="D856" s="143"/>
      <c r="E856" s="143"/>
      <c r="I856" s="139"/>
      <c r="J856" s="139"/>
      <c r="K856" s="139"/>
      <c r="L856" s="139"/>
    </row>
    <row r="857" spans="1:12" ht="15.75" customHeight="1">
      <c r="A857" s="143"/>
      <c r="B857" s="143"/>
      <c r="C857" s="143"/>
      <c r="D857" s="143"/>
      <c r="E857" s="143"/>
      <c r="I857" s="139"/>
      <c r="J857" s="139"/>
      <c r="K857" s="139"/>
      <c r="L857" s="139"/>
    </row>
    <row r="858" spans="1:12" ht="15.75" customHeight="1">
      <c r="A858" s="143"/>
      <c r="B858" s="143"/>
      <c r="C858" s="143"/>
      <c r="D858" s="143"/>
      <c r="E858" s="143"/>
      <c r="I858" s="139"/>
      <c r="J858" s="139"/>
      <c r="K858" s="139"/>
      <c r="L858" s="139"/>
    </row>
    <row r="859" spans="1:12" ht="15.75" customHeight="1">
      <c r="A859" s="143"/>
      <c r="B859" s="143"/>
      <c r="C859" s="143"/>
      <c r="D859" s="143"/>
      <c r="E859" s="143"/>
      <c r="I859" s="139"/>
      <c r="J859" s="139"/>
      <c r="K859" s="139"/>
      <c r="L859" s="139"/>
    </row>
    <row r="860" spans="1:12" ht="15.75" customHeight="1">
      <c r="A860" s="143"/>
      <c r="B860" s="143"/>
      <c r="C860" s="143"/>
      <c r="D860" s="143"/>
      <c r="E860" s="143"/>
      <c r="I860" s="139"/>
      <c r="J860" s="139"/>
      <c r="K860" s="139"/>
      <c r="L860" s="139"/>
    </row>
    <row r="861" spans="1:12" ht="15.75" customHeight="1">
      <c r="A861" s="143"/>
      <c r="B861" s="143"/>
      <c r="C861" s="143"/>
      <c r="D861" s="143"/>
      <c r="E861" s="143"/>
      <c r="I861" s="139"/>
      <c r="J861" s="139"/>
      <c r="K861" s="139"/>
      <c r="L861" s="139"/>
    </row>
    <row r="862" spans="1:12" ht="15.75" customHeight="1">
      <c r="A862" s="143"/>
      <c r="B862" s="143"/>
      <c r="C862" s="143"/>
      <c r="D862" s="143"/>
      <c r="E862" s="143"/>
      <c r="I862" s="139"/>
      <c r="J862" s="139"/>
      <c r="K862" s="139"/>
      <c r="L862" s="139"/>
    </row>
    <row r="863" spans="1:12" ht="15.75" customHeight="1">
      <c r="A863" s="143"/>
      <c r="B863" s="143"/>
      <c r="C863" s="143"/>
      <c r="D863" s="143"/>
      <c r="E863" s="143"/>
      <c r="I863" s="139"/>
      <c r="J863" s="139"/>
      <c r="K863" s="139"/>
      <c r="L863" s="139"/>
    </row>
    <row r="864" spans="1:12" ht="15.75" customHeight="1">
      <c r="A864" s="143"/>
      <c r="B864" s="143"/>
      <c r="C864" s="143"/>
      <c r="D864" s="143"/>
      <c r="E864" s="143"/>
      <c r="I864" s="139"/>
      <c r="J864" s="139"/>
      <c r="K864" s="139"/>
      <c r="L864" s="139"/>
    </row>
    <row r="865" spans="1:12" ht="15.75" customHeight="1">
      <c r="A865" s="143"/>
      <c r="B865" s="143"/>
      <c r="C865" s="143"/>
      <c r="D865" s="143"/>
      <c r="E865" s="143"/>
      <c r="I865" s="139"/>
      <c r="J865" s="139"/>
      <c r="K865" s="139"/>
      <c r="L865" s="139"/>
    </row>
    <row r="866" spans="1:12" ht="15.75" customHeight="1">
      <c r="A866" s="143"/>
      <c r="B866" s="143"/>
      <c r="C866" s="143"/>
      <c r="D866" s="143"/>
      <c r="E866" s="143"/>
      <c r="I866" s="139"/>
      <c r="J866" s="139"/>
      <c r="K866" s="139"/>
      <c r="L866" s="139"/>
    </row>
    <row r="867" spans="1:12" ht="15.75" customHeight="1">
      <c r="A867" s="143"/>
      <c r="B867" s="143"/>
      <c r="C867" s="143"/>
      <c r="D867" s="143"/>
      <c r="E867" s="143"/>
      <c r="I867" s="139"/>
      <c r="J867" s="139"/>
      <c r="K867" s="139"/>
      <c r="L867" s="139"/>
    </row>
    <row r="868" spans="1:12" ht="15.75" customHeight="1">
      <c r="A868" s="143"/>
      <c r="B868" s="143"/>
      <c r="C868" s="143"/>
      <c r="D868" s="143"/>
      <c r="E868" s="143"/>
      <c r="I868" s="139"/>
      <c r="J868" s="139"/>
      <c r="K868" s="139"/>
      <c r="L868" s="139"/>
    </row>
    <row r="869" spans="1:12" ht="15.75" customHeight="1">
      <c r="A869" s="143"/>
      <c r="B869" s="143"/>
      <c r="C869" s="143"/>
      <c r="D869" s="143"/>
      <c r="E869" s="143"/>
      <c r="I869" s="139"/>
      <c r="J869" s="139"/>
      <c r="K869" s="139"/>
      <c r="L869" s="139"/>
    </row>
    <row r="870" spans="1:12" ht="15.75" customHeight="1">
      <c r="A870" s="143"/>
      <c r="B870" s="143"/>
      <c r="C870" s="143"/>
      <c r="D870" s="143"/>
      <c r="E870" s="143"/>
      <c r="I870" s="139"/>
      <c r="J870" s="139"/>
      <c r="K870" s="139"/>
      <c r="L870" s="139"/>
    </row>
    <row r="871" spans="1:12" ht="15.75" customHeight="1">
      <c r="A871" s="143"/>
      <c r="B871" s="143"/>
      <c r="C871" s="143"/>
      <c r="D871" s="143"/>
      <c r="E871" s="143"/>
      <c r="I871" s="139"/>
      <c r="J871" s="139"/>
      <c r="K871" s="139"/>
      <c r="L871" s="139"/>
    </row>
    <row r="872" spans="1:12" ht="15.75" customHeight="1">
      <c r="A872" s="143"/>
      <c r="B872" s="143"/>
      <c r="C872" s="143"/>
      <c r="D872" s="143"/>
      <c r="E872" s="143"/>
      <c r="I872" s="139"/>
      <c r="J872" s="139"/>
      <c r="K872" s="139"/>
      <c r="L872" s="139"/>
    </row>
    <row r="873" spans="1:12" ht="15.75" customHeight="1">
      <c r="A873" s="143"/>
      <c r="B873" s="143"/>
      <c r="C873" s="143"/>
      <c r="D873" s="143"/>
      <c r="E873" s="143"/>
      <c r="I873" s="139"/>
      <c r="J873" s="139"/>
      <c r="K873" s="139"/>
      <c r="L873" s="139"/>
    </row>
    <row r="874" spans="1:12" ht="15.75" customHeight="1">
      <c r="A874" s="143"/>
      <c r="B874" s="143"/>
      <c r="C874" s="143"/>
      <c r="D874" s="143"/>
      <c r="E874" s="143"/>
      <c r="I874" s="139"/>
      <c r="J874" s="139"/>
      <c r="K874" s="139"/>
      <c r="L874" s="139"/>
    </row>
    <row r="875" spans="1:12" ht="15.75" customHeight="1">
      <c r="A875" s="143"/>
      <c r="B875" s="143"/>
      <c r="C875" s="143"/>
      <c r="D875" s="143"/>
      <c r="E875" s="143"/>
      <c r="I875" s="139"/>
      <c r="J875" s="139"/>
      <c r="K875" s="139"/>
      <c r="L875" s="139"/>
    </row>
    <row r="876" spans="1:12" ht="15.75" customHeight="1">
      <c r="A876" s="143"/>
      <c r="B876" s="143"/>
      <c r="C876" s="143"/>
      <c r="D876" s="143"/>
      <c r="E876" s="143"/>
      <c r="I876" s="139"/>
      <c r="J876" s="139"/>
      <c r="K876" s="139"/>
      <c r="L876" s="139"/>
    </row>
    <row r="877" spans="1:12" ht="15.75" customHeight="1">
      <c r="A877" s="143"/>
      <c r="B877" s="143"/>
      <c r="C877" s="143"/>
      <c r="D877" s="143"/>
      <c r="E877" s="143"/>
      <c r="I877" s="139"/>
      <c r="J877" s="139"/>
      <c r="K877" s="139"/>
      <c r="L877" s="139"/>
    </row>
    <row r="878" spans="1:12" ht="15.75" customHeight="1">
      <c r="A878" s="143"/>
      <c r="B878" s="143"/>
      <c r="C878" s="143"/>
      <c r="D878" s="143"/>
      <c r="E878" s="143"/>
      <c r="I878" s="139"/>
      <c r="J878" s="139"/>
      <c r="K878" s="139"/>
      <c r="L878" s="139"/>
    </row>
    <row r="879" spans="1:12" ht="15.75" customHeight="1">
      <c r="A879" s="143"/>
      <c r="B879" s="143"/>
      <c r="C879" s="143"/>
      <c r="D879" s="143"/>
      <c r="E879" s="143"/>
      <c r="I879" s="139"/>
      <c r="J879" s="139"/>
      <c r="K879" s="139"/>
      <c r="L879" s="139"/>
    </row>
    <row r="880" spans="1:12" ht="15.75" customHeight="1">
      <c r="A880" s="143"/>
      <c r="B880" s="143"/>
      <c r="C880" s="143"/>
      <c r="D880" s="143"/>
      <c r="E880" s="143"/>
      <c r="I880" s="139"/>
      <c r="J880" s="139"/>
      <c r="K880" s="139"/>
      <c r="L880" s="139"/>
    </row>
    <row r="881" spans="1:12" ht="15.75" customHeight="1">
      <c r="A881" s="143"/>
      <c r="B881" s="143"/>
      <c r="C881" s="143"/>
      <c r="D881" s="143"/>
      <c r="E881" s="143"/>
      <c r="I881" s="139"/>
      <c r="J881" s="139"/>
      <c r="K881" s="139"/>
      <c r="L881" s="139"/>
    </row>
    <row r="882" spans="1:12" ht="15.75" customHeight="1">
      <c r="A882" s="143"/>
      <c r="B882" s="143"/>
      <c r="C882" s="143"/>
      <c r="D882" s="143"/>
      <c r="E882" s="143"/>
      <c r="I882" s="139"/>
      <c r="J882" s="139"/>
      <c r="K882" s="139"/>
      <c r="L882" s="139"/>
    </row>
    <row r="883" spans="1:12" ht="15.75" customHeight="1">
      <c r="A883" s="143"/>
      <c r="B883" s="143"/>
      <c r="C883" s="143"/>
      <c r="D883" s="143"/>
      <c r="E883" s="143"/>
      <c r="I883" s="139"/>
      <c r="J883" s="139"/>
      <c r="K883" s="139"/>
      <c r="L883" s="139"/>
    </row>
    <row r="884" spans="1:12" ht="15.75" customHeight="1">
      <c r="A884" s="143"/>
      <c r="B884" s="143"/>
      <c r="C884" s="143"/>
      <c r="D884" s="143"/>
      <c r="E884" s="143"/>
      <c r="I884" s="139"/>
      <c r="J884" s="139"/>
      <c r="K884" s="139"/>
      <c r="L884" s="139"/>
    </row>
    <row r="885" spans="1:12" ht="15.75" customHeight="1">
      <c r="A885" s="143"/>
      <c r="B885" s="143"/>
      <c r="C885" s="143"/>
      <c r="D885" s="143"/>
      <c r="E885" s="143"/>
      <c r="I885" s="139"/>
      <c r="J885" s="139"/>
      <c r="K885" s="139"/>
      <c r="L885" s="139"/>
    </row>
    <row r="886" spans="1:12" ht="15.75" customHeight="1">
      <c r="A886" s="143"/>
      <c r="B886" s="143"/>
      <c r="C886" s="143"/>
      <c r="D886" s="143"/>
      <c r="E886" s="143"/>
      <c r="I886" s="139"/>
      <c r="J886" s="139"/>
      <c r="K886" s="139"/>
      <c r="L886" s="139"/>
    </row>
    <row r="887" spans="1:12" ht="15.75" customHeight="1">
      <c r="A887" s="143"/>
      <c r="B887" s="143"/>
      <c r="C887" s="143"/>
      <c r="D887" s="143"/>
      <c r="E887" s="143"/>
      <c r="I887" s="139"/>
      <c r="J887" s="139"/>
      <c r="K887" s="139"/>
      <c r="L887" s="139"/>
    </row>
    <row r="888" spans="1:12" ht="15.75" customHeight="1">
      <c r="A888" s="143"/>
      <c r="B888" s="143"/>
      <c r="C888" s="143"/>
      <c r="D888" s="143"/>
      <c r="E888" s="143"/>
      <c r="I888" s="139"/>
      <c r="J888" s="139"/>
      <c r="K888" s="139"/>
      <c r="L888" s="139"/>
    </row>
    <row r="889" spans="1:12" ht="15.75" customHeight="1">
      <c r="A889" s="143"/>
      <c r="B889" s="143"/>
      <c r="C889" s="143"/>
      <c r="D889" s="143"/>
      <c r="E889" s="143"/>
      <c r="I889" s="139"/>
      <c r="J889" s="139"/>
      <c r="K889" s="139"/>
      <c r="L889" s="139"/>
    </row>
    <row r="890" spans="1:12" ht="15.75" customHeight="1">
      <c r="A890" s="143"/>
      <c r="B890" s="143"/>
      <c r="C890" s="143"/>
      <c r="D890" s="143"/>
      <c r="E890" s="143"/>
      <c r="I890" s="139"/>
      <c r="J890" s="139"/>
      <c r="K890" s="139"/>
      <c r="L890" s="139"/>
    </row>
    <row r="891" spans="1:12" ht="15.75" customHeight="1">
      <c r="A891" s="143"/>
      <c r="B891" s="143"/>
      <c r="C891" s="143"/>
      <c r="D891" s="143"/>
      <c r="E891" s="143"/>
      <c r="I891" s="139"/>
      <c r="J891" s="139"/>
      <c r="K891" s="139"/>
      <c r="L891" s="139"/>
    </row>
    <row r="892" spans="1:12" ht="15.75" customHeight="1">
      <c r="A892" s="143"/>
      <c r="B892" s="143"/>
      <c r="C892" s="143"/>
      <c r="D892" s="143"/>
      <c r="E892" s="143"/>
      <c r="I892" s="139"/>
      <c r="J892" s="139"/>
      <c r="K892" s="139"/>
      <c r="L892" s="139"/>
    </row>
    <row r="893" spans="1:12" ht="15.75" customHeight="1">
      <c r="A893" s="143"/>
      <c r="B893" s="143"/>
      <c r="C893" s="143"/>
      <c r="D893" s="143"/>
      <c r="E893" s="143"/>
      <c r="I893" s="139"/>
      <c r="J893" s="139"/>
      <c r="K893" s="139"/>
      <c r="L893" s="139"/>
    </row>
    <row r="894" spans="1:12" ht="15.75" customHeight="1">
      <c r="A894" s="143"/>
      <c r="B894" s="143"/>
      <c r="C894" s="143"/>
      <c r="D894" s="143"/>
      <c r="E894" s="143"/>
      <c r="I894" s="139"/>
      <c r="J894" s="139"/>
      <c r="K894" s="139"/>
      <c r="L894" s="139"/>
    </row>
    <row r="895" spans="1:12" ht="15.75" customHeight="1">
      <c r="A895" s="143"/>
      <c r="B895" s="143"/>
      <c r="C895" s="143"/>
      <c r="D895" s="143"/>
      <c r="E895" s="143"/>
      <c r="I895" s="139"/>
      <c r="J895" s="139"/>
      <c r="K895" s="139"/>
      <c r="L895" s="139"/>
    </row>
    <row r="896" spans="1:12" ht="15.75" customHeight="1">
      <c r="A896" s="143"/>
      <c r="B896" s="143"/>
      <c r="C896" s="143"/>
      <c r="D896" s="143"/>
      <c r="E896" s="143"/>
      <c r="I896" s="139"/>
      <c r="J896" s="139"/>
      <c r="K896" s="139"/>
      <c r="L896" s="139"/>
    </row>
    <row r="897" spans="1:12" ht="15.75" customHeight="1">
      <c r="A897" s="143"/>
      <c r="B897" s="143"/>
      <c r="C897" s="143"/>
      <c r="D897" s="143"/>
      <c r="E897" s="143"/>
      <c r="I897" s="139"/>
      <c r="J897" s="139"/>
      <c r="K897" s="139"/>
      <c r="L897" s="139"/>
    </row>
    <row r="898" spans="1:12" ht="15.75" customHeight="1">
      <c r="A898" s="143"/>
      <c r="B898" s="143"/>
      <c r="C898" s="143"/>
      <c r="D898" s="143"/>
      <c r="E898" s="143"/>
      <c r="I898" s="139"/>
      <c r="J898" s="139"/>
      <c r="K898" s="139"/>
      <c r="L898" s="139"/>
    </row>
    <row r="899" spans="1:12" ht="15.75" customHeight="1">
      <c r="A899" s="143"/>
      <c r="B899" s="143"/>
      <c r="C899" s="143"/>
      <c r="D899" s="143"/>
      <c r="E899" s="143"/>
      <c r="I899" s="139"/>
      <c r="J899" s="139"/>
      <c r="K899" s="139"/>
      <c r="L899" s="139"/>
    </row>
    <row r="900" spans="1:12" ht="15.75" customHeight="1">
      <c r="A900" s="143"/>
      <c r="B900" s="143"/>
      <c r="C900" s="143"/>
      <c r="D900" s="143"/>
      <c r="E900" s="143"/>
      <c r="I900" s="139"/>
      <c r="J900" s="139"/>
      <c r="K900" s="139"/>
      <c r="L900" s="139"/>
    </row>
    <row r="901" spans="1:12" ht="15.75" customHeight="1">
      <c r="A901" s="143"/>
      <c r="B901" s="143"/>
      <c r="C901" s="143"/>
      <c r="D901" s="143"/>
      <c r="E901" s="143"/>
      <c r="I901" s="139"/>
      <c r="J901" s="139"/>
      <c r="K901" s="139"/>
      <c r="L901" s="139"/>
    </row>
    <row r="902" spans="1:12" ht="15.75" customHeight="1">
      <c r="A902" s="143"/>
      <c r="B902" s="143"/>
      <c r="C902" s="143"/>
      <c r="D902" s="143"/>
      <c r="E902" s="143"/>
      <c r="I902" s="139"/>
      <c r="J902" s="139"/>
      <c r="K902" s="139"/>
      <c r="L902" s="139"/>
    </row>
    <row r="903" spans="1:12" ht="15.75" customHeight="1">
      <c r="A903" s="143"/>
      <c r="B903" s="143"/>
      <c r="C903" s="143"/>
      <c r="D903" s="143"/>
      <c r="E903" s="143"/>
      <c r="I903" s="139"/>
      <c r="J903" s="139"/>
      <c r="K903" s="139"/>
      <c r="L903" s="139"/>
    </row>
    <row r="904" spans="1:12" ht="15.75" customHeight="1">
      <c r="A904" s="143"/>
      <c r="B904" s="143"/>
      <c r="C904" s="143"/>
      <c r="D904" s="143"/>
      <c r="E904" s="143"/>
      <c r="I904" s="139"/>
      <c r="J904" s="139"/>
      <c r="K904" s="139"/>
      <c r="L904" s="139"/>
    </row>
    <row r="905" spans="1:12" ht="15.75" customHeight="1">
      <c r="A905" s="143"/>
      <c r="B905" s="143"/>
      <c r="C905" s="143"/>
      <c r="D905" s="143"/>
      <c r="E905" s="143"/>
      <c r="I905" s="139"/>
      <c r="J905" s="139"/>
      <c r="K905" s="139"/>
      <c r="L905" s="139"/>
    </row>
    <row r="906" spans="1:12" ht="15.75" customHeight="1">
      <c r="A906" s="143"/>
      <c r="B906" s="143"/>
      <c r="C906" s="143"/>
      <c r="D906" s="143"/>
      <c r="E906" s="143"/>
      <c r="I906" s="139"/>
      <c r="J906" s="139"/>
      <c r="K906" s="139"/>
      <c r="L906" s="139"/>
    </row>
    <row r="907" spans="1:12" ht="15.75" customHeight="1">
      <c r="A907" s="143"/>
      <c r="B907" s="143"/>
      <c r="C907" s="143"/>
      <c r="D907" s="143"/>
      <c r="E907" s="143"/>
      <c r="I907" s="139"/>
      <c r="J907" s="139"/>
      <c r="K907" s="139"/>
      <c r="L907" s="139"/>
    </row>
    <row r="908" spans="1:12" ht="15.75" customHeight="1">
      <c r="A908" s="143"/>
      <c r="B908" s="143"/>
      <c r="C908" s="143"/>
      <c r="D908" s="143"/>
      <c r="E908" s="143"/>
      <c r="I908" s="139"/>
      <c r="J908" s="139"/>
      <c r="K908" s="139"/>
      <c r="L908" s="139"/>
    </row>
    <row r="909" spans="1:12" ht="15.75" customHeight="1">
      <c r="A909" s="143"/>
      <c r="B909" s="143"/>
      <c r="C909" s="143"/>
      <c r="D909" s="143"/>
      <c r="E909" s="143"/>
      <c r="I909" s="139"/>
      <c r="J909" s="139"/>
      <c r="K909" s="139"/>
      <c r="L909" s="139"/>
    </row>
    <row r="910" spans="1:12" ht="15.75" customHeight="1">
      <c r="A910" s="143"/>
      <c r="B910" s="143"/>
      <c r="C910" s="143"/>
      <c r="D910" s="143"/>
      <c r="E910" s="143"/>
      <c r="I910" s="139"/>
      <c r="J910" s="139"/>
      <c r="K910" s="139"/>
      <c r="L910" s="139"/>
    </row>
    <row r="911" spans="1:12" ht="15.75" customHeight="1">
      <c r="A911" s="143"/>
      <c r="B911" s="143"/>
      <c r="C911" s="143"/>
      <c r="D911" s="143"/>
      <c r="E911" s="143"/>
      <c r="I911" s="139"/>
      <c r="J911" s="139"/>
      <c r="K911" s="139"/>
      <c r="L911" s="139"/>
    </row>
    <row r="912" spans="1:12" ht="15.75" customHeight="1">
      <c r="A912" s="143"/>
      <c r="B912" s="143"/>
      <c r="C912" s="143"/>
      <c r="D912" s="143"/>
      <c r="E912" s="143"/>
      <c r="I912" s="139"/>
      <c r="J912" s="139"/>
      <c r="K912" s="139"/>
      <c r="L912" s="139"/>
    </row>
    <row r="913" spans="1:12" ht="15.75" customHeight="1">
      <c r="A913" s="143"/>
      <c r="B913" s="143"/>
      <c r="C913" s="143"/>
      <c r="D913" s="143"/>
      <c r="E913" s="143"/>
      <c r="I913" s="139"/>
      <c r="J913" s="139"/>
      <c r="K913" s="139"/>
      <c r="L913" s="139"/>
    </row>
    <row r="914" spans="1:12" ht="15.75" customHeight="1">
      <c r="A914" s="143"/>
      <c r="B914" s="143"/>
      <c r="C914" s="143"/>
      <c r="D914" s="143"/>
      <c r="E914" s="143"/>
      <c r="I914" s="139"/>
      <c r="J914" s="139"/>
      <c r="K914" s="139"/>
      <c r="L914" s="139"/>
    </row>
    <row r="915" spans="1:12" ht="15.75" customHeight="1">
      <c r="A915" s="143"/>
      <c r="B915" s="143"/>
      <c r="C915" s="143"/>
      <c r="D915" s="143"/>
      <c r="E915" s="143"/>
      <c r="I915" s="139"/>
      <c r="J915" s="139"/>
      <c r="K915" s="139"/>
      <c r="L915" s="139"/>
    </row>
    <row r="916" spans="1:12" ht="15.75" customHeight="1">
      <c r="A916" s="143"/>
      <c r="B916" s="143"/>
      <c r="C916" s="143"/>
      <c r="D916" s="143"/>
      <c r="E916" s="143"/>
      <c r="I916" s="139"/>
      <c r="J916" s="139"/>
      <c r="K916" s="139"/>
      <c r="L916" s="139"/>
    </row>
    <row r="917" spans="1:12" ht="15.75" customHeight="1">
      <c r="A917" s="143"/>
      <c r="B917" s="143"/>
      <c r="C917" s="143"/>
      <c r="D917" s="143"/>
      <c r="E917" s="143"/>
      <c r="I917" s="139"/>
      <c r="J917" s="139"/>
      <c r="K917" s="139"/>
      <c r="L917" s="139"/>
    </row>
    <row r="918" spans="1:12" ht="15.75" customHeight="1">
      <c r="A918" s="143"/>
      <c r="B918" s="143"/>
      <c r="C918" s="143"/>
      <c r="D918" s="143"/>
      <c r="E918" s="143"/>
      <c r="I918" s="139"/>
      <c r="J918" s="139"/>
      <c r="K918" s="139"/>
      <c r="L918" s="139"/>
    </row>
    <row r="919" spans="1:12" ht="15.75" customHeight="1">
      <c r="A919" s="143"/>
      <c r="B919" s="143"/>
      <c r="C919" s="143"/>
      <c r="D919" s="143"/>
      <c r="E919" s="143"/>
      <c r="I919" s="139"/>
      <c r="J919" s="139"/>
      <c r="K919" s="139"/>
      <c r="L919" s="139"/>
    </row>
    <row r="920" spans="1:12" ht="15.75" customHeight="1">
      <c r="A920" s="143"/>
      <c r="B920" s="143"/>
      <c r="C920" s="143"/>
      <c r="D920" s="143"/>
      <c r="E920" s="143"/>
      <c r="I920" s="139"/>
      <c r="J920" s="139"/>
      <c r="K920" s="139"/>
      <c r="L920" s="139"/>
    </row>
    <row r="921" spans="1:12" ht="15.75" customHeight="1">
      <c r="A921" s="143"/>
      <c r="B921" s="143"/>
      <c r="C921" s="143"/>
      <c r="D921" s="143"/>
      <c r="E921" s="143"/>
      <c r="I921" s="139"/>
      <c r="J921" s="139"/>
      <c r="K921" s="139"/>
      <c r="L921" s="139"/>
    </row>
    <row r="922" spans="1:12" ht="15.75" customHeight="1">
      <c r="A922" s="143"/>
      <c r="B922" s="143"/>
      <c r="C922" s="143"/>
      <c r="D922" s="143"/>
      <c r="E922" s="143"/>
      <c r="I922" s="139"/>
      <c r="J922" s="139"/>
      <c r="K922" s="139"/>
      <c r="L922" s="139"/>
    </row>
    <row r="923" spans="1:12" ht="15.75" customHeight="1">
      <c r="A923" s="143"/>
      <c r="B923" s="143"/>
      <c r="C923" s="143"/>
      <c r="D923" s="143"/>
      <c r="E923" s="143"/>
      <c r="I923" s="139"/>
      <c r="J923" s="139"/>
      <c r="K923" s="139"/>
      <c r="L923" s="139"/>
    </row>
    <row r="924" spans="1:12" ht="15.75" customHeight="1">
      <c r="A924" s="143"/>
      <c r="B924" s="143"/>
      <c r="C924" s="143"/>
      <c r="D924" s="143"/>
      <c r="E924" s="143"/>
      <c r="I924" s="139"/>
      <c r="J924" s="139"/>
      <c r="K924" s="139"/>
      <c r="L924" s="139"/>
    </row>
    <row r="925" spans="1:12" ht="15.75" customHeight="1">
      <c r="A925" s="143"/>
      <c r="B925" s="143"/>
      <c r="C925" s="143"/>
      <c r="D925" s="143"/>
      <c r="E925" s="143"/>
      <c r="I925" s="139"/>
      <c r="J925" s="139"/>
      <c r="K925" s="139"/>
      <c r="L925" s="139"/>
    </row>
    <row r="926" spans="1:12" ht="15.75" customHeight="1">
      <c r="A926" s="143"/>
      <c r="B926" s="143"/>
      <c r="C926" s="143"/>
      <c r="D926" s="143"/>
      <c r="E926" s="143"/>
      <c r="I926" s="139"/>
      <c r="J926" s="139"/>
      <c r="K926" s="139"/>
      <c r="L926" s="139"/>
    </row>
    <row r="927" spans="1:12" ht="15.75" customHeight="1">
      <c r="A927" s="143"/>
      <c r="B927" s="143"/>
      <c r="C927" s="143"/>
      <c r="D927" s="143"/>
      <c r="E927" s="143"/>
      <c r="I927" s="139"/>
      <c r="J927" s="139"/>
      <c r="K927" s="139"/>
      <c r="L927" s="139"/>
    </row>
    <row r="928" spans="1:12" ht="15.75" customHeight="1">
      <c r="A928" s="143"/>
      <c r="B928" s="143"/>
      <c r="C928" s="143"/>
      <c r="D928" s="143"/>
      <c r="E928" s="143"/>
      <c r="I928" s="139"/>
      <c r="J928" s="139"/>
      <c r="K928" s="139"/>
      <c r="L928" s="139"/>
    </row>
    <row r="929" spans="1:12" ht="15.75" customHeight="1">
      <c r="A929" s="143"/>
      <c r="B929" s="143"/>
      <c r="C929" s="143"/>
      <c r="D929" s="143"/>
      <c r="E929" s="143"/>
      <c r="I929" s="139"/>
      <c r="J929" s="139"/>
      <c r="K929" s="139"/>
      <c r="L929" s="139"/>
    </row>
    <row r="930" spans="1:12" ht="15.75" customHeight="1">
      <c r="A930" s="143"/>
      <c r="B930" s="143"/>
      <c r="C930" s="143"/>
      <c r="D930" s="143"/>
      <c r="E930" s="143"/>
      <c r="I930" s="139"/>
      <c r="J930" s="139"/>
      <c r="K930" s="139"/>
      <c r="L930" s="139"/>
    </row>
    <row r="931" spans="1:12" ht="15.75" customHeight="1">
      <c r="A931" s="143"/>
      <c r="B931" s="143"/>
      <c r="C931" s="143"/>
      <c r="D931" s="143"/>
      <c r="E931" s="143"/>
      <c r="I931" s="139"/>
      <c r="J931" s="139"/>
      <c r="K931" s="139"/>
      <c r="L931" s="139"/>
    </row>
    <row r="932" spans="1:12" ht="15.75" customHeight="1">
      <c r="A932" s="143"/>
      <c r="B932" s="143"/>
      <c r="C932" s="143"/>
      <c r="D932" s="143"/>
      <c r="E932" s="143"/>
      <c r="I932" s="139"/>
      <c r="J932" s="139"/>
      <c r="K932" s="139"/>
      <c r="L932" s="139"/>
    </row>
    <row r="933" spans="1:12" ht="15.75" customHeight="1">
      <c r="A933" s="143"/>
      <c r="B933" s="143"/>
      <c r="C933" s="143"/>
      <c r="D933" s="143"/>
      <c r="E933" s="143"/>
      <c r="I933" s="139"/>
      <c r="J933" s="139"/>
      <c r="K933" s="139"/>
      <c r="L933" s="139"/>
    </row>
    <row r="934" spans="1:12" ht="15.75" customHeight="1">
      <c r="A934" s="143"/>
      <c r="B934" s="143"/>
      <c r="C934" s="143"/>
      <c r="D934" s="143"/>
      <c r="E934" s="143"/>
      <c r="I934" s="139"/>
      <c r="J934" s="139"/>
      <c r="K934" s="139"/>
      <c r="L934" s="139"/>
    </row>
    <row r="935" spans="1:12" ht="15.75" customHeight="1">
      <c r="A935" s="143"/>
      <c r="B935" s="143"/>
      <c r="C935" s="143"/>
      <c r="D935" s="143"/>
      <c r="E935" s="143"/>
      <c r="I935" s="139"/>
      <c r="J935" s="139"/>
      <c r="K935" s="139"/>
      <c r="L935" s="139"/>
    </row>
    <row r="936" spans="1:12" ht="15.75" customHeight="1">
      <c r="A936" s="143"/>
      <c r="B936" s="143"/>
      <c r="C936" s="143"/>
      <c r="D936" s="143"/>
      <c r="E936" s="143"/>
      <c r="I936" s="139"/>
      <c r="J936" s="139"/>
      <c r="K936" s="139"/>
      <c r="L936" s="139"/>
    </row>
    <row r="937" spans="1:12" ht="15.75" customHeight="1">
      <c r="A937" s="143"/>
      <c r="B937" s="143"/>
      <c r="C937" s="143"/>
      <c r="D937" s="143"/>
      <c r="E937" s="143"/>
      <c r="I937" s="139"/>
      <c r="J937" s="139"/>
      <c r="K937" s="139"/>
      <c r="L937" s="139"/>
    </row>
    <row r="938" spans="1:12" ht="15.75" customHeight="1">
      <c r="A938" s="143"/>
      <c r="B938" s="143"/>
      <c r="C938" s="143"/>
      <c r="D938" s="143"/>
      <c r="E938" s="143"/>
      <c r="I938" s="139"/>
      <c r="J938" s="139"/>
      <c r="K938" s="139"/>
      <c r="L938" s="139"/>
    </row>
    <row r="939" spans="1:12" ht="15.75" customHeight="1">
      <c r="A939" s="143"/>
      <c r="B939" s="143"/>
      <c r="C939" s="143"/>
      <c r="D939" s="143"/>
      <c r="E939" s="143"/>
      <c r="I939" s="139"/>
      <c r="J939" s="139"/>
      <c r="K939" s="139"/>
      <c r="L939" s="139"/>
    </row>
    <row r="940" spans="1:12" ht="15.75" customHeight="1">
      <c r="A940" s="143"/>
      <c r="B940" s="143"/>
      <c r="C940" s="143"/>
      <c r="D940" s="143"/>
      <c r="E940" s="143"/>
      <c r="I940" s="139"/>
      <c r="J940" s="139"/>
      <c r="K940" s="139"/>
      <c r="L940" s="139"/>
    </row>
    <row r="941" spans="1:12" ht="15.75" customHeight="1">
      <c r="A941" s="143"/>
      <c r="B941" s="143"/>
      <c r="C941" s="143"/>
      <c r="D941" s="143"/>
      <c r="E941" s="143"/>
      <c r="I941" s="139"/>
      <c r="J941" s="139"/>
      <c r="K941" s="139"/>
      <c r="L941" s="139"/>
    </row>
    <row r="942" spans="1:12" ht="15.75" customHeight="1">
      <c r="A942" s="143"/>
      <c r="B942" s="143"/>
      <c r="C942" s="143"/>
      <c r="D942" s="143"/>
      <c r="E942" s="143"/>
      <c r="I942" s="139"/>
      <c r="J942" s="139"/>
      <c r="K942" s="139"/>
      <c r="L942" s="139"/>
    </row>
    <row r="943" spans="1:12" ht="15.75" customHeight="1">
      <c r="A943" s="143"/>
      <c r="B943" s="143"/>
      <c r="C943" s="143"/>
      <c r="D943" s="143"/>
      <c r="E943" s="143"/>
      <c r="I943" s="139"/>
      <c r="J943" s="139"/>
      <c r="K943" s="139"/>
      <c r="L943" s="139"/>
    </row>
    <row r="944" spans="1:12" ht="15.75" customHeight="1">
      <c r="A944" s="143"/>
      <c r="B944" s="143"/>
      <c r="C944" s="143"/>
      <c r="D944" s="143"/>
      <c r="E944" s="143"/>
      <c r="I944" s="139"/>
      <c r="J944" s="139"/>
      <c r="K944" s="139"/>
      <c r="L944" s="139"/>
    </row>
    <row r="945" spans="1:12" ht="15.75" customHeight="1">
      <c r="A945" s="143"/>
      <c r="B945" s="143"/>
      <c r="C945" s="143"/>
      <c r="D945" s="143"/>
      <c r="E945" s="143"/>
      <c r="I945" s="139"/>
      <c r="J945" s="139"/>
      <c r="K945" s="139"/>
      <c r="L945" s="139"/>
    </row>
    <row r="946" spans="1:12" ht="15.75" customHeight="1">
      <c r="A946" s="143"/>
      <c r="B946" s="143"/>
      <c r="C946" s="143"/>
      <c r="D946" s="143"/>
      <c r="E946" s="143"/>
      <c r="I946" s="139"/>
      <c r="J946" s="139"/>
      <c r="K946" s="139"/>
      <c r="L946" s="139"/>
    </row>
    <row r="947" spans="1:12" ht="15.75" customHeight="1">
      <c r="A947" s="143"/>
      <c r="B947" s="143"/>
      <c r="C947" s="143"/>
      <c r="D947" s="143"/>
      <c r="E947" s="143"/>
      <c r="I947" s="139"/>
      <c r="J947" s="139"/>
      <c r="K947" s="139"/>
      <c r="L947" s="139"/>
    </row>
    <row r="948" spans="1:12" ht="15.75" customHeight="1">
      <c r="A948" s="143"/>
      <c r="B948" s="143"/>
      <c r="C948" s="143"/>
      <c r="D948" s="143"/>
      <c r="E948" s="143"/>
      <c r="I948" s="139"/>
      <c r="J948" s="139"/>
      <c r="K948" s="139"/>
      <c r="L948" s="139"/>
    </row>
    <row r="949" spans="1:12" ht="15.75" customHeight="1">
      <c r="A949" s="143"/>
      <c r="B949" s="143"/>
      <c r="C949" s="143"/>
      <c r="D949" s="143"/>
      <c r="E949" s="143"/>
      <c r="I949" s="139"/>
      <c r="J949" s="139"/>
      <c r="K949" s="139"/>
      <c r="L949" s="139"/>
    </row>
    <row r="950" spans="1:12" ht="15.75" customHeight="1">
      <c r="A950" s="143"/>
      <c r="B950" s="143"/>
      <c r="C950" s="143"/>
      <c r="D950" s="143"/>
      <c r="E950" s="143"/>
      <c r="I950" s="139"/>
      <c r="J950" s="139"/>
      <c r="K950" s="139"/>
      <c r="L950" s="139"/>
    </row>
    <row r="951" spans="1:12" ht="15.75" customHeight="1">
      <c r="A951" s="143"/>
      <c r="B951" s="143"/>
      <c r="C951" s="143"/>
      <c r="D951" s="143"/>
      <c r="E951" s="143"/>
      <c r="I951" s="139"/>
      <c r="J951" s="139"/>
      <c r="K951" s="139"/>
      <c r="L951" s="139"/>
    </row>
    <row r="952" spans="1:12" ht="15.75" customHeight="1">
      <c r="A952" s="143"/>
      <c r="B952" s="143"/>
      <c r="C952" s="143"/>
      <c r="D952" s="143"/>
      <c r="E952" s="143"/>
      <c r="I952" s="139"/>
      <c r="J952" s="139"/>
      <c r="K952" s="139"/>
      <c r="L952" s="139"/>
    </row>
    <row r="953" spans="1:12" ht="15.75" customHeight="1">
      <c r="A953" s="143"/>
      <c r="B953" s="143"/>
      <c r="C953" s="143"/>
      <c r="D953" s="143"/>
      <c r="E953" s="143"/>
      <c r="I953" s="139"/>
      <c r="J953" s="139"/>
      <c r="K953" s="139"/>
      <c r="L953" s="139"/>
    </row>
    <row r="954" spans="1:12" ht="15.75" customHeight="1">
      <c r="A954" s="143"/>
      <c r="B954" s="143"/>
      <c r="C954" s="143"/>
      <c r="D954" s="143"/>
      <c r="E954" s="143"/>
      <c r="I954" s="139"/>
      <c r="J954" s="139"/>
      <c r="K954" s="139"/>
      <c r="L954" s="139"/>
    </row>
    <row r="955" spans="1:12" ht="15.75" customHeight="1">
      <c r="A955" s="143"/>
      <c r="B955" s="143"/>
      <c r="C955" s="143"/>
      <c r="D955" s="143"/>
      <c r="E955" s="143"/>
      <c r="I955" s="139"/>
      <c r="J955" s="139"/>
      <c r="K955" s="139"/>
      <c r="L955" s="139"/>
    </row>
    <row r="956" spans="1:12" ht="15.75" customHeight="1">
      <c r="A956" s="143"/>
      <c r="B956" s="143"/>
      <c r="C956" s="143"/>
      <c r="D956" s="143"/>
      <c r="E956" s="143"/>
      <c r="I956" s="139"/>
      <c r="J956" s="139"/>
      <c r="K956" s="139"/>
      <c r="L956" s="139"/>
    </row>
    <row r="957" spans="1:12" ht="15.75" customHeight="1">
      <c r="A957" s="143"/>
      <c r="B957" s="143"/>
      <c r="C957" s="143"/>
      <c r="D957" s="143"/>
      <c r="E957" s="143"/>
      <c r="I957" s="139"/>
      <c r="J957" s="139"/>
      <c r="K957" s="139"/>
      <c r="L957" s="139"/>
    </row>
    <row r="958" spans="1:12" ht="15.75" customHeight="1">
      <c r="A958" s="143"/>
      <c r="B958" s="143"/>
      <c r="C958" s="143"/>
      <c r="D958" s="143"/>
      <c r="E958" s="143"/>
      <c r="I958" s="139"/>
      <c r="J958" s="139"/>
      <c r="K958" s="139"/>
      <c r="L958" s="139"/>
    </row>
    <row r="959" spans="1:12" ht="15.75" customHeight="1">
      <c r="A959" s="143"/>
      <c r="B959" s="143"/>
      <c r="C959" s="143"/>
      <c r="D959" s="143"/>
      <c r="E959" s="143"/>
      <c r="I959" s="139"/>
      <c r="J959" s="139"/>
      <c r="K959" s="139"/>
      <c r="L959" s="139"/>
    </row>
    <row r="960" spans="1:12" ht="15.75" customHeight="1">
      <c r="A960" s="143"/>
      <c r="B960" s="143"/>
      <c r="C960" s="143"/>
      <c r="D960" s="143"/>
      <c r="E960" s="143"/>
      <c r="I960" s="139"/>
      <c r="J960" s="139"/>
      <c r="K960" s="139"/>
      <c r="L960" s="139"/>
    </row>
    <row r="961" spans="1:12" ht="15.75" customHeight="1">
      <c r="A961" s="143"/>
      <c r="B961" s="143"/>
      <c r="C961" s="143"/>
      <c r="D961" s="143"/>
      <c r="E961" s="143"/>
      <c r="I961" s="139"/>
      <c r="J961" s="139"/>
      <c r="K961" s="139"/>
      <c r="L961" s="139"/>
    </row>
    <row r="962" spans="1:12" ht="15.75" customHeight="1">
      <c r="A962" s="143"/>
      <c r="B962" s="143"/>
      <c r="C962" s="143"/>
      <c r="D962" s="143"/>
      <c r="E962" s="143"/>
      <c r="I962" s="139"/>
      <c r="J962" s="139"/>
      <c r="K962" s="139"/>
      <c r="L962" s="139"/>
    </row>
    <row r="963" spans="1:12" ht="15.75" customHeight="1">
      <c r="A963" s="143"/>
      <c r="B963" s="143"/>
      <c r="C963" s="143"/>
      <c r="D963" s="143"/>
      <c r="E963" s="143"/>
      <c r="I963" s="139"/>
      <c r="J963" s="139"/>
      <c r="K963" s="139"/>
      <c r="L963" s="139"/>
    </row>
    <row r="964" spans="1:12" ht="15.75" customHeight="1">
      <c r="A964" s="143"/>
      <c r="B964" s="143"/>
      <c r="C964" s="143"/>
      <c r="D964" s="143"/>
      <c r="E964" s="143"/>
      <c r="I964" s="139"/>
      <c r="J964" s="139"/>
      <c r="K964" s="139"/>
      <c r="L964" s="139"/>
    </row>
    <row r="965" spans="1:12" ht="15.75" customHeight="1">
      <c r="A965" s="143"/>
      <c r="B965" s="143"/>
      <c r="C965" s="143"/>
      <c r="D965" s="143"/>
      <c r="E965" s="143"/>
      <c r="I965" s="139"/>
      <c r="J965" s="139"/>
      <c r="K965" s="139"/>
      <c r="L965" s="139"/>
    </row>
    <row r="966" spans="1:12" ht="15.75" customHeight="1">
      <c r="A966" s="143"/>
      <c r="B966" s="143"/>
      <c r="C966" s="143"/>
      <c r="D966" s="143"/>
      <c r="E966" s="143"/>
      <c r="I966" s="139"/>
      <c r="J966" s="139"/>
      <c r="K966" s="139"/>
      <c r="L966" s="139"/>
    </row>
    <row r="967" spans="1:12" ht="15.75" customHeight="1">
      <c r="A967" s="143"/>
      <c r="B967" s="143"/>
      <c r="C967" s="143"/>
      <c r="D967" s="143"/>
      <c r="E967" s="143"/>
      <c r="I967" s="139"/>
      <c r="J967" s="139"/>
      <c r="K967" s="139"/>
      <c r="L967" s="139"/>
    </row>
    <row r="968" spans="1:12" ht="15.75" customHeight="1">
      <c r="A968" s="143"/>
      <c r="B968" s="143"/>
      <c r="C968" s="143"/>
      <c r="D968" s="143"/>
      <c r="E968" s="143"/>
      <c r="I968" s="139"/>
      <c r="J968" s="139"/>
      <c r="K968" s="139"/>
      <c r="L968" s="139"/>
    </row>
    <row r="969" spans="1:12" ht="15.75" customHeight="1">
      <c r="A969" s="143"/>
      <c r="B969" s="143"/>
      <c r="C969" s="143"/>
      <c r="D969" s="143"/>
      <c r="E969" s="143"/>
      <c r="I969" s="139"/>
      <c r="J969" s="139"/>
      <c r="K969" s="139"/>
      <c r="L969" s="139"/>
    </row>
    <row r="970" spans="1:12" ht="15.75" customHeight="1">
      <c r="A970" s="143"/>
      <c r="B970" s="143"/>
      <c r="C970" s="143"/>
      <c r="D970" s="143"/>
      <c r="E970" s="143"/>
      <c r="I970" s="139"/>
      <c r="J970" s="139"/>
      <c r="K970" s="139"/>
      <c r="L970" s="139"/>
    </row>
    <row r="971" spans="1:12" ht="15.75" customHeight="1">
      <c r="A971" s="143"/>
      <c r="B971" s="143"/>
      <c r="C971" s="143"/>
      <c r="D971" s="143"/>
      <c r="E971" s="143"/>
      <c r="I971" s="139"/>
      <c r="J971" s="139"/>
      <c r="K971" s="139"/>
      <c r="L971" s="139"/>
    </row>
    <row r="972" spans="1:12" ht="15.75" customHeight="1">
      <c r="A972" s="143"/>
      <c r="B972" s="143"/>
      <c r="C972" s="143"/>
      <c r="D972" s="143"/>
      <c r="E972" s="143"/>
      <c r="I972" s="139"/>
      <c r="J972" s="139"/>
      <c r="K972" s="139"/>
      <c r="L972" s="139"/>
    </row>
    <row r="973" spans="1:12" ht="15.75" customHeight="1">
      <c r="A973" s="143"/>
      <c r="B973" s="143"/>
      <c r="C973" s="143"/>
      <c r="D973" s="143"/>
      <c r="E973" s="143"/>
      <c r="I973" s="139"/>
      <c r="J973" s="139"/>
      <c r="K973" s="139"/>
      <c r="L973" s="139"/>
    </row>
    <row r="974" spans="1:12" ht="15.75" customHeight="1">
      <c r="A974" s="143"/>
      <c r="B974" s="143"/>
      <c r="C974" s="143"/>
      <c r="D974" s="143"/>
      <c r="E974" s="143"/>
      <c r="I974" s="139"/>
      <c r="J974" s="139"/>
      <c r="K974" s="139"/>
      <c r="L974" s="139"/>
    </row>
    <row r="975" spans="1:12" ht="15.75" customHeight="1">
      <c r="A975" s="143"/>
      <c r="B975" s="143"/>
      <c r="C975" s="143"/>
      <c r="D975" s="143"/>
      <c r="E975" s="143"/>
      <c r="I975" s="139"/>
      <c r="J975" s="139"/>
      <c r="K975" s="139"/>
      <c r="L975" s="139"/>
    </row>
    <row r="976" spans="1:12" ht="15.75" customHeight="1">
      <c r="A976" s="143"/>
      <c r="B976" s="143"/>
      <c r="C976" s="143"/>
      <c r="D976" s="143"/>
      <c r="E976" s="143"/>
      <c r="I976" s="139"/>
      <c r="J976" s="139"/>
      <c r="K976" s="139"/>
      <c r="L976" s="139"/>
    </row>
    <row r="977" spans="1:12" ht="15.75" customHeight="1">
      <c r="A977" s="143"/>
      <c r="B977" s="143"/>
      <c r="C977" s="143"/>
      <c r="D977" s="143"/>
      <c r="E977" s="143"/>
      <c r="I977" s="139"/>
      <c r="J977" s="139"/>
      <c r="K977" s="139"/>
      <c r="L977" s="139"/>
    </row>
    <row r="978" spans="1:12" ht="15.75" customHeight="1">
      <c r="A978" s="143"/>
      <c r="B978" s="143"/>
      <c r="C978" s="143"/>
      <c r="D978" s="143"/>
      <c r="E978" s="143"/>
      <c r="I978" s="139"/>
      <c r="J978" s="139"/>
      <c r="K978" s="139"/>
      <c r="L978" s="139"/>
    </row>
    <row r="979" spans="1:12" ht="15.75" customHeight="1">
      <c r="A979" s="143"/>
      <c r="B979" s="143"/>
      <c r="C979" s="143"/>
      <c r="D979" s="143"/>
      <c r="E979" s="143"/>
      <c r="I979" s="139"/>
      <c r="J979" s="139"/>
      <c r="K979" s="139"/>
      <c r="L979" s="139"/>
    </row>
    <row r="980" spans="1:12" ht="15.75" customHeight="1">
      <c r="A980" s="143"/>
      <c r="B980" s="143"/>
      <c r="C980" s="143"/>
      <c r="D980" s="143"/>
      <c r="E980" s="143"/>
      <c r="I980" s="139"/>
      <c r="J980" s="139"/>
      <c r="K980" s="139"/>
      <c r="L980" s="139"/>
    </row>
    <row r="981" spans="1:12" ht="15.75" customHeight="1">
      <c r="A981" s="143"/>
      <c r="B981" s="143"/>
      <c r="C981" s="143"/>
      <c r="D981" s="143"/>
      <c r="E981" s="143"/>
      <c r="I981" s="139"/>
      <c r="J981" s="139"/>
      <c r="K981" s="139"/>
      <c r="L981" s="139"/>
    </row>
    <row r="982" spans="1:12" ht="15.75" customHeight="1">
      <c r="A982" s="143"/>
      <c r="B982" s="143"/>
      <c r="C982" s="143"/>
      <c r="D982" s="143"/>
      <c r="E982" s="143"/>
      <c r="I982" s="139"/>
      <c r="J982" s="139"/>
      <c r="K982" s="139"/>
      <c r="L982" s="139"/>
    </row>
    <row r="983" spans="1:12" ht="15.75" customHeight="1">
      <c r="A983" s="143"/>
      <c r="B983" s="143"/>
      <c r="C983" s="143"/>
      <c r="D983" s="143"/>
      <c r="E983" s="143"/>
      <c r="I983" s="139"/>
      <c r="J983" s="139"/>
      <c r="K983" s="139"/>
      <c r="L983" s="139"/>
    </row>
    <row r="984" spans="1:12" ht="15.75" customHeight="1">
      <c r="A984" s="143"/>
      <c r="B984" s="143"/>
      <c r="C984" s="143"/>
      <c r="D984" s="143"/>
      <c r="E984" s="143"/>
      <c r="I984" s="139"/>
      <c r="J984" s="139"/>
      <c r="K984" s="139"/>
      <c r="L984" s="139"/>
    </row>
    <row r="985" spans="1:12" ht="15.75" customHeight="1">
      <c r="A985" s="143"/>
      <c r="B985" s="143"/>
      <c r="C985" s="143"/>
      <c r="D985" s="143"/>
      <c r="E985" s="143"/>
      <c r="I985" s="139"/>
      <c r="J985" s="139"/>
      <c r="K985" s="139"/>
      <c r="L985" s="139"/>
    </row>
    <row r="986" spans="1:12" ht="15.75" customHeight="1">
      <c r="A986" s="143"/>
      <c r="B986" s="143"/>
      <c r="C986" s="143"/>
      <c r="D986" s="143"/>
      <c r="E986" s="143"/>
      <c r="I986" s="139"/>
      <c r="J986" s="139"/>
      <c r="K986" s="139"/>
      <c r="L986" s="139"/>
    </row>
    <row r="987" spans="1:12" ht="15.75" customHeight="1">
      <c r="A987" s="143"/>
      <c r="B987" s="143"/>
      <c r="C987" s="143"/>
      <c r="D987" s="143"/>
      <c r="E987" s="143"/>
      <c r="I987" s="139"/>
      <c r="J987" s="139"/>
      <c r="K987" s="139"/>
      <c r="L987" s="139"/>
    </row>
    <row r="988" spans="1:12" ht="15.75" customHeight="1">
      <c r="A988" s="143"/>
      <c r="B988" s="143"/>
      <c r="C988" s="143"/>
      <c r="D988" s="143"/>
      <c r="E988" s="143"/>
      <c r="I988" s="139"/>
      <c r="J988" s="139"/>
      <c r="K988" s="139"/>
      <c r="L988" s="139"/>
    </row>
    <row r="989" spans="1:12" ht="15.75" customHeight="1">
      <c r="A989" s="143"/>
      <c r="B989" s="143"/>
      <c r="C989" s="143"/>
      <c r="D989" s="143"/>
      <c r="E989" s="143"/>
      <c r="I989" s="139"/>
      <c r="J989" s="139"/>
      <c r="K989" s="139"/>
      <c r="L989" s="139"/>
    </row>
    <row r="990" spans="1:12" ht="15.75" customHeight="1">
      <c r="A990" s="143"/>
      <c r="B990" s="143"/>
      <c r="C990" s="143"/>
      <c r="D990" s="143"/>
      <c r="E990" s="143"/>
      <c r="I990" s="139"/>
      <c r="J990" s="139"/>
      <c r="K990" s="139"/>
      <c r="L990" s="139"/>
    </row>
    <row r="991" spans="1:12" ht="15.75" customHeight="1">
      <c r="A991" s="143"/>
      <c r="B991" s="143"/>
      <c r="C991" s="143"/>
      <c r="D991" s="143"/>
      <c r="E991" s="143"/>
      <c r="I991" s="139"/>
      <c r="J991" s="139"/>
      <c r="K991" s="139"/>
      <c r="L991" s="139"/>
    </row>
    <row r="992" spans="1:12" ht="15.75" customHeight="1">
      <c r="A992" s="143"/>
      <c r="B992" s="143"/>
      <c r="C992" s="143"/>
      <c r="D992" s="143"/>
      <c r="E992" s="143"/>
      <c r="I992" s="139"/>
      <c r="J992" s="139"/>
      <c r="K992" s="139"/>
      <c r="L992" s="139"/>
    </row>
    <row r="993" spans="1:12" ht="15.75" customHeight="1">
      <c r="A993" s="143"/>
      <c r="B993" s="143"/>
      <c r="C993" s="143"/>
      <c r="D993" s="143"/>
      <c r="E993" s="143"/>
      <c r="I993" s="139"/>
      <c r="J993" s="139"/>
      <c r="K993" s="139"/>
      <c r="L993" s="139"/>
    </row>
    <row r="994" spans="1:12" ht="15.75" customHeight="1">
      <c r="A994" s="143"/>
      <c r="B994" s="143"/>
      <c r="C994" s="143"/>
      <c r="D994" s="143"/>
      <c r="E994" s="143"/>
      <c r="I994" s="139"/>
      <c r="J994" s="139"/>
      <c r="K994" s="139"/>
      <c r="L994" s="139"/>
    </row>
    <row r="995" spans="1:12" ht="15.75" customHeight="1">
      <c r="A995" s="143"/>
      <c r="B995" s="143"/>
      <c r="C995" s="143"/>
      <c r="D995" s="143"/>
      <c r="E995" s="143"/>
      <c r="I995" s="139"/>
      <c r="J995" s="139"/>
      <c r="K995" s="139"/>
      <c r="L995" s="139"/>
    </row>
    <row r="996" spans="1:12" ht="15.75" customHeight="1">
      <c r="A996" s="143"/>
      <c r="B996" s="143"/>
      <c r="C996" s="143"/>
      <c r="D996" s="143"/>
      <c r="E996" s="143"/>
      <c r="I996" s="139"/>
      <c r="J996" s="139"/>
      <c r="K996" s="139"/>
      <c r="L996" s="139"/>
    </row>
    <row r="997" spans="1:12" ht="15.75" customHeight="1">
      <c r="A997" s="143"/>
      <c r="B997" s="143"/>
      <c r="C997" s="143"/>
      <c r="D997" s="143"/>
      <c r="E997" s="143"/>
      <c r="I997" s="139"/>
      <c r="J997" s="139"/>
      <c r="K997" s="139"/>
      <c r="L997" s="139"/>
    </row>
    <row r="998" spans="1:12" ht="15.75" customHeight="1">
      <c r="A998" s="143"/>
      <c r="B998" s="143"/>
      <c r="C998" s="143"/>
      <c r="D998" s="143"/>
      <c r="E998" s="143"/>
      <c r="I998" s="139"/>
      <c r="J998" s="139"/>
      <c r="K998" s="139"/>
      <c r="L998" s="139"/>
    </row>
    <row r="999" spans="1:12" ht="15.75" customHeight="1">
      <c r="A999" s="143"/>
      <c r="B999" s="143"/>
      <c r="C999" s="143"/>
      <c r="D999" s="143"/>
      <c r="E999" s="143"/>
      <c r="I999" s="139"/>
      <c r="J999" s="139"/>
      <c r="K999" s="139"/>
      <c r="L999" s="139"/>
    </row>
    <row r="1000" spans="1:12" ht="15.75" customHeight="1">
      <c r="A1000" s="143"/>
      <c r="B1000" s="143"/>
      <c r="C1000" s="143"/>
      <c r="D1000" s="143"/>
      <c r="E1000" s="143"/>
      <c r="I1000" s="139"/>
      <c r="J1000" s="139"/>
      <c r="K1000" s="139"/>
      <c r="L1000" s="139"/>
    </row>
  </sheetData>
  <sheetProtection sheet="1" formatCells="0" formatColumns="0" formatRows="0" insertColumns="0" insertRows="0" insertHyperlinks="0" deleteColumns="0" deleteRows="0" sort="0" autoFilter="0" pivotTables="0"/>
  <sortState ref="B15:C22">
    <sortCondition ref="B15"/>
  </sortState>
  <dataConsolidate/>
  <mergeCells count="162">
    <mergeCell ref="A65:C65"/>
    <mergeCell ref="A14:C14"/>
    <mergeCell ref="A9:B9"/>
    <mergeCell ref="A11:B11"/>
    <mergeCell ref="A2:I2"/>
    <mergeCell ref="A6:B6"/>
    <mergeCell ref="D12:I12"/>
    <mergeCell ref="E13:I13"/>
    <mergeCell ref="E14:I14"/>
    <mergeCell ref="E15:I15"/>
    <mergeCell ref="E61:I61"/>
    <mergeCell ref="E62:I62"/>
    <mergeCell ref="E63:I63"/>
    <mergeCell ref="E64:I64"/>
    <mergeCell ref="E65:I65"/>
    <mergeCell ref="E56:I56"/>
    <mergeCell ref="E57:I57"/>
    <mergeCell ref="E58:I58"/>
    <mergeCell ref="E59:I59"/>
    <mergeCell ref="E60:I60"/>
    <mergeCell ref="E51:I51"/>
    <mergeCell ref="E52:I52"/>
    <mergeCell ref="E53:I53"/>
    <mergeCell ref="E54:I54"/>
    <mergeCell ref="E111:I111"/>
    <mergeCell ref="E112:I112"/>
    <mergeCell ref="E113:I113"/>
    <mergeCell ref="E114:I114"/>
    <mergeCell ref="E115:I115"/>
    <mergeCell ref="E106:I106"/>
    <mergeCell ref="E107:I107"/>
    <mergeCell ref="E108:I108"/>
    <mergeCell ref="E109:I109"/>
    <mergeCell ref="E110:I110"/>
    <mergeCell ref="E101:I101"/>
    <mergeCell ref="E102:I102"/>
    <mergeCell ref="E103:I103"/>
    <mergeCell ref="E104:I104"/>
    <mergeCell ref="E105:I105"/>
    <mergeCell ref="E86:I86"/>
    <mergeCell ref="E87:I87"/>
    <mergeCell ref="E88:I88"/>
    <mergeCell ref="E89:I89"/>
    <mergeCell ref="E90:I90"/>
    <mergeCell ref="E91:I91"/>
    <mergeCell ref="E92:I92"/>
    <mergeCell ref="E93:I93"/>
    <mergeCell ref="E94:I94"/>
    <mergeCell ref="E95:I95"/>
    <mergeCell ref="E96:I96"/>
    <mergeCell ref="E97:I97"/>
    <mergeCell ref="E98:I98"/>
    <mergeCell ref="E99:I99"/>
    <mergeCell ref="E100:I100"/>
    <mergeCell ref="E81:I81"/>
    <mergeCell ref="E82:I82"/>
    <mergeCell ref="E83:I83"/>
    <mergeCell ref="E84:I84"/>
    <mergeCell ref="E85:I85"/>
    <mergeCell ref="E76:I76"/>
    <mergeCell ref="E77:I77"/>
    <mergeCell ref="E78:I78"/>
    <mergeCell ref="E79:I79"/>
    <mergeCell ref="E80:I80"/>
    <mergeCell ref="E71:I71"/>
    <mergeCell ref="E72:I72"/>
    <mergeCell ref="E73:I73"/>
    <mergeCell ref="E74:I74"/>
    <mergeCell ref="E75:I75"/>
    <mergeCell ref="E66:I66"/>
    <mergeCell ref="E67:I67"/>
    <mergeCell ref="E68:I68"/>
    <mergeCell ref="E69:I69"/>
    <mergeCell ref="E70:I70"/>
    <mergeCell ref="E55:I55"/>
    <mergeCell ref="E46:I46"/>
    <mergeCell ref="E47:I47"/>
    <mergeCell ref="E48:I48"/>
    <mergeCell ref="E49:I49"/>
    <mergeCell ref="E50:I50"/>
    <mergeCell ref="E41:I41"/>
    <mergeCell ref="E42:I42"/>
    <mergeCell ref="E43:I43"/>
    <mergeCell ref="E44:I44"/>
    <mergeCell ref="E45:I45"/>
    <mergeCell ref="E36:I36"/>
    <mergeCell ref="E37:I37"/>
    <mergeCell ref="E38:I38"/>
    <mergeCell ref="E39:I39"/>
    <mergeCell ref="E40:I40"/>
    <mergeCell ref="E31:I31"/>
    <mergeCell ref="E32:I32"/>
    <mergeCell ref="E33:I33"/>
    <mergeCell ref="E34:I34"/>
    <mergeCell ref="E35:I35"/>
    <mergeCell ref="E26:I26"/>
    <mergeCell ref="E27:I27"/>
    <mergeCell ref="E28:I28"/>
    <mergeCell ref="E29:I29"/>
    <mergeCell ref="E30:I30"/>
    <mergeCell ref="E21:I21"/>
    <mergeCell ref="E22:I22"/>
    <mergeCell ref="E23:I23"/>
    <mergeCell ref="E24:I24"/>
    <mergeCell ref="E25:I25"/>
    <mergeCell ref="E16:I16"/>
    <mergeCell ref="E17:I17"/>
    <mergeCell ref="E18:I18"/>
    <mergeCell ref="E19:I19"/>
    <mergeCell ref="E20:I20"/>
    <mergeCell ref="A4:B4"/>
    <mergeCell ref="A5:B5"/>
    <mergeCell ref="E10:F10"/>
    <mergeCell ref="E5:F5"/>
    <mergeCell ref="E9:F9"/>
    <mergeCell ref="E7:F7"/>
    <mergeCell ref="E6:F6"/>
    <mergeCell ref="E4:F4"/>
    <mergeCell ref="A8:B8"/>
    <mergeCell ref="A7:B7"/>
    <mergeCell ref="A12:C13"/>
    <mergeCell ref="A10:B10"/>
    <mergeCell ref="B115:C115"/>
    <mergeCell ref="B108:C108"/>
    <mergeCell ref="B109:C109"/>
    <mergeCell ref="B110:C110"/>
    <mergeCell ref="B111:C111"/>
    <mergeCell ref="B112:C112"/>
    <mergeCell ref="B113:C113"/>
    <mergeCell ref="B88:C88"/>
    <mergeCell ref="B89:C89"/>
    <mergeCell ref="B90:C90"/>
    <mergeCell ref="B101:C101"/>
    <mergeCell ref="B114:C114"/>
    <mergeCell ref="B107:C107"/>
    <mergeCell ref="B73:C73"/>
    <mergeCell ref="B67:C67"/>
    <mergeCell ref="B66:C66"/>
    <mergeCell ref="B80:C80"/>
    <mergeCell ref="B81:C81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4:C74"/>
    <mergeCell ref="B75:C75"/>
    <mergeCell ref="B82:C82"/>
    <mergeCell ref="B83:C83"/>
    <mergeCell ref="B84:C84"/>
    <mergeCell ref="B85:C85"/>
    <mergeCell ref="B102:C102"/>
    <mergeCell ref="B103:C103"/>
    <mergeCell ref="B104:C104"/>
    <mergeCell ref="B105:C105"/>
    <mergeCell ref="B106:C106"/>
    <mergeCell ref="B86:C86"/>
    <mergeCell ref="B87:C87"/>
  </mergeCells>
  <conditionalFormatting sqref="D15:D64 D66:D115">
    <cfRule type="cellIs" dxfId="17" priority="2" operator="lessThan">
      <formula>75</formula>
    </cfRule>
  </conditionalFormatting>
  <conditionalFormatting sqref="E66:I115 E15:I64">
    <cfRule type="containsText" dxfId="16" priority="1" operator="containsText" text="Did Not Meet Expectation">
      <formula>NOT(ISERROR(SEARCH("Did Not Meet Expectation",E15)))</formula>
    </cfRule>
  </conditionalFormatting>
  <dataValidations count="4">
    <dataValidation allowBlank="1" showInputMessage="1" showErrorMessage="1" prompt="Automatic numbering. No need for input here.&#10;&#10;Sir Jo" sqref="A15:A20"/>
    <dataValidation allowBlank="1" showErrorMessage="1" sqref="E4:E11 G4:I4 G11:H11"/>
    <dataValidation allowBlank="1" showInputMessage="1" showErrorMessage="1" prompt="No need for manual data input here.&#10;&#10;Sir Jo" sqref="G5:I10 C9:C11 E15:I64 E66:I115"/>
    <dataValidation allowBlank="1" showInputMessage="1" showErrorMessage="1" prompt="Automatic numbering.  No need for input here.&#10;&#10;Sir Jo" sqref="A66:A115"/>
  </dataValidations>
  <printOptions horizontalCentered="1"/>
  <pageMargins left="0.19685039370078741" right="0.16" top="0.15" bottom="0.11811023622047245" header="0" footer="0"/>
  <pageSetup paperSize="5" scale="85" fitToWidth="0" fitToHeight="0"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9933"/>
  </sheetPr>
  <dimension ref="A1:L1021"/>
  <sheetViews>
    <sheetView showGridLines="0" workbookViewId="0">
      <selection activeCell="P142" sqref="P142"/>
    </sheetView>
  </sheetViews>
  <sheetFormatPr defaultColWidth="12.625" defaultRowHeight="15" customHeight="1"/>
  <cols>
    <col min="1" max="1" width="3.625" style="130" customWidth="1"/>
    <col min="2" max="2" width="14.75" style="130" customWidth="1"/>
    <col min="3" max="3" width="13.875" style="130" customWidth="1"/>
    <col min="4" max="4" width="11.5" style="130" customWidth="1"/>
    <col min="5" max="5" width="9.25" style="130" customWidth="1"/>
    <col min="6" max="6" width="10.25" style="130" customWidth="1"/>
    <col min="7" max="9" width="6.375" style="130" customWidth="1"/>
    <col min="10" max="10" width="8.75" style="130" customWidth="1"/>
    <col min="11" max="12" width="4.125" style="130" customWidth="1"/>
    <col min="13" max="16384" width="12.625" style="130"/>
  </cols>
  <sheetData>
    <row r="1" spans="1:12" s="123" customFormat="1">
      <c r="I1" s="124"/>
      <c r="J1" s="124"/>
      <c r="K1" s="124"/>
      <c r="L1" s="124"/>
    </row>
    <row r="2" spans="1:12" s="123" customFormat="1" ht="15.7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124"/>
      <c r="K2" s="124"/>
      <c r="L2" s="124"/>
    </row>
    <row r="3" spans="1:12" s="123" customFormat="1" ht="15.75" thickBot="1">
      <c r="A3" s="125"/>
      <c r="B3" s="125"/>
      <c r="C3" s="125"/>
      <c r="D3" s="125"/>
      <c r="E3" s="125"/>
      <c r="I3" s="124"/>
      <c r="J3" s="124"/>
      <c r="K3" s="124"/>
      <c r="L3" s="124"/>
    </row>
    <row r="4" spans="1:12" s="126" customFormat="1" ht="21" customHeight="1">
      <c r="A4" s="176" t="s">
        <v>18</v>
      </c>
      <c r="B4" s="177"/>
      <c r="C4" s="161"/>
      <c r="E4" s="217" t="s">
        <v>49</v>
      </c>
      <c r="F4" s="218"/>
      <c r="G4" s="108" t="s">
        <v>22</v>
      </c>
      <c r="H4" s="109" t="s">
        <v>23</v>
      </c>
      <c r="I4" s="110" t="s">
        <v>9</v>
      </c>
      <c r="K4" s="127"/>
      <c r="L4" s="127"/>
    </row>
    <row r="5" spans="1:12" s="126" customFormat="1" ht="27.75" customHeight="1">
      <c r="A5" s="178" t="s">
        <v>19</v>
      </c>
      <c r="B5" s="179"/>
      <c r="C5" s="162"/>
      <c r="E5" s="219" t="s">
        <v>50</v>
      </c>
      <c r="F5" s="181"/>
      <c r="G5" s="113">
        <f>COUNTIF(E15:I64,"Did not meet Expectation")</f>
        <v>0</v>
      </c>
      <c r="H5" s="114">
        <f>COUNTIF(E66:I136,"Did not meet Expectation")</f>
        <v>0</v>
      </c>
      <c r="I5" s="115">
        <f>SUM(G5:H5)</f>
        <v>0</v>
      </c>
      <c r="K5" s="127"/>
      <c r="L5" s="127"/>
    </row>
    <row r="6" spans="1:12" s="126" customFormat="1" ht="21" customHeight="1">
      <c r="A6" s="178" t="s">
        <v>56</v>
      </c>
      <c r="B6" s="179"/>
      <c r="C6" s="163"/>
      <c r="E6" s="220" t="s">
        <v>51</v>
      </c>
      <c r="F6" s="182"/>
      <c r="G6" s="113">
        <f>COUNTIF(E15:I64,"Fairly Satisfactory")</f>
        <v>0</v>
      </c>
      <c r="H6" s="114">
        <f>COUNTIF(E66:I136,"Fairly Satisfactory")</f>
        <v>0</v>
      </c>
      <c r="I6" s="115">
        <f t="shared" ref="I6:I9" si="0">SUM(G6:H6)</f>
        <v>0</v>
      </c>
      <c r="K6" s="127"/>
      <c r="L6" s="127"/>
    </row>
    <row r="7" spans="1:12" s="126" customFormat="1" ht="21" customHeight="1">
      <c r="A7" s="178" t="s">
        <v>20</v>
      </c>
      <c r="B7" s="179"/>
      <c r="C7" s="163"/>
      <c r="E7" s="220" t="s">
        <v>52</v>
      </c>
      <c r="F7" s="182"/>
      <c r="G7" s="113">
        <f>COUNTIF(E15:I64,"Satisfactory")</f>
        <v>0</v>
      </c>
      <c r="H7" s="114">
        <f>COUNTIF(E66:I136,"Satisfactory")</f>
        <v>0</v>
      </c>
      <c r="I7" s="115">
        <f t="shared" si="0"/>
        <v>0</v>
      </c>
      <c r="K7" s="127"/>
      <c r="L7" s="127"/>
    </row>
    <row r="8" spans="1:12" s="126" customFormat="1" ht="21" customHeight="1">
      <c r="A8" s="184" t="s">
        <v>55</v>
      </c>
      <c r="B8" s="185"/>
      <c r="C8" s="162" t="s">
        <v>48</v>
      </c>
      <c r="E8" s="111" t="s">
        <v>53</v>
      </c>
      <c r="F8" s="128"/>
      <c r="G8" s="113">
        <f>COUNTIF(E15:I64,"Very Satisfactory")</f>
        <v>0</v>
      </c>
      <c r="H8" s="114">
        <f>COUNTIF(E66:I136,"Very Satisfactory")</f>
        <v>0</v>
      </c>
      <c r="I8" s="115">
        <f t="shared" si="0"/>
        <v>0</v>
      </c>
      <c r="K8" s="127"/>
      <c r="L8" s="127"/>
    </row>
    <row r="9" spans="1:12" s="126" customFormat="1" ht="21" customHeight="1">
      <c r="A9" s="204" t="s">
        <v>36</v>
      </c>
      <c r="B9" s="205"/>
      <c r="C9" s="155">
        <f>C10+C11</f>
        <v>0</v>
      </c>
      <c r="E9" s="220" t="s">
        <v>54</v>
      </c>
      <c r="F9" s="182"/>
      <c r="G9" s="113">
        <f>COUNTIF(E15:I64,"Outstanding")</f>
        <v>0</v>
      </c>
      <c r="H9" s="114">
        <f>COUNTIF(E66:I136,"Outstanding")</f>
        <v>0</v>
      </c>
      <c r="I9" s="115">
        <f t="shared" si="0"/>
        <v>0</v>
      </c>
      <c r="K9" s="127"/>
      <c r="L9" s="127"/>
    </row>
    <row r="10" spans="1:12" s="126" customFormat="1" ht="21" customHeight="1" thickBot="1">
      <c r="A10" s="184" t="s">
        <v>57</v>
      </c>
      <c r="B10" s="185"/>
      <c r="C10" s="112">
        <f>COUNTA(B15:B64)</f>
        <v>0</v>
      </c>
      <c r="E10" s="221" t="s">
        <v>4</v>
      </c>
      <c r="F10" s="222"/>
      <c r="G10" s="116">
        <f>SUM(G5:G9)</f>
        <v>0</v>
      </c>
      <c r="H10" s="117">
        <f>SUM(H5:H9)</f>
        <v>0</v>
      </c>
      <c r="I10" s="118">
        <f>SUM(G10:H10)</f>
        <v>0</v>
      </c>
      <c r="K10" s="127"/>
      <c r="L10" s="127"/>
    </row>
    <row r="11" spans="1:12" s="126" customFormat="1" ht="21" customHeight="1" thickBot="1">
      <c r="A11" s="206" t="s">
        <v>63</v>
      </c>
      <c r="B11" s="207"/>
      <c r="C11" s="112">
        <f>COUNTA(B66:B136)</f>
        <v>0</v>
      </c>
      <c r="E11" s="101"/>
      <c r="F11" s="101"/>
      <c r="G11" s="102"/>
      <c r="H11" s="102"/>
      <c r="I11" s="103"/>
      <c r="K11" s="127"/>
      <c r="L11" s="127"/>
    </row>
    <row r="12" spans="1:12" ht="19.5" customHeight="1" thickBot="1">
      <c r="A12" s="186" t="s">
        <v>3</v>
      </c>
      <c r="B12" s="187"/>
      <c r="C12" s="188"/>
      <c r="D12" s="209" t="s">
        <v>59</v>
      </c>
      <c r="E12" s="209"/>
      <c r="F12" s="209"/>
      <c r="G12" s="209"/>
      <c r="H12" s="209"/>
      <c r="I12" s="209"/>
      <c r="J12" s="129"/>
      <c r="K12" s="129"/>
      <c r="L12" s="129"/>
    </row>
    <row r="13" spans="1:12" ht="22.5" customHeight="1" thickBot="1">
      <c r="A13" s="189"/>
      <c r="B13" s="190"/>
      <c r="C13" s="191"/>
      <c r="D13" s="131" t="s">
        <v>46</v>
      </c>
      <c r="E13" s="209" t="s">
        <v>47</v>
      </c>
      <c r="F13" s="209"/>
      <c r="G13" s="209"/>
      <c r="H13" s="209"/>
      <c r="I13" s="209"/>
      <c r="J13" s="132"/>
      <c r="K13" s="132"/>
      <c r="L13" s="132"/>
    </row>
    <row r="14" spans="1:12" ht="18" customHeight="1" thickBot="1">
      <c r="A14" s="201" t="s">
        <v>6</v>
      </c>
      <c r="B14" s="202"/>
      <c r="C14" s="203"/>
      <c r="D14" s="133"/>
      <c r="E14" s="210"/>
      <c r="F14" s="210"/>
      <c r="G14" s="210"/>
      <c r="H14" s="210"/>
      <c r="I14" s="210"/>
    </row>
    <row r="15" spans="1:12" ht="15.95" customHeight="1">
      <c r="A15" s="86" t="str">
        <f>IF(B15="","",1)</f>
        <v/>
      </c>
      <c r="B15" s="134"/>
      <c r="C15" s="135"/>
      <c r="D15" s="136"/>
      <c r="E15" s="211" t="str">
        <f>IFERROR(LOOKUP(D15,{50,74.5,79.5,84.5,89.5,100},{"Did Not Meet Expectation","Fairly Satisfactory","Satisfactory","Very Satisfactory","Outstanding"})," ")</f>
        <v/>
      </c>
      <c r="F15" s="212"/>
      <c r="G15" s="212"/>
      <c r="H15" s="212"/>
      <c r="I15" s="213"/>
      <c r="J15" s="137"/>
      <c r="K15" s="137"/>
      <c r="L15" s="137"/>
    </row>
    <row r="16" spans="1:12" ht="15.95" customHeight="1">
      <c r="A16" s="84" t="str">
        <f>IF(B16="","",A15+1)</f>
        <v/>
      </c>
      <c r="B16" s="134"/>
      <c r="C16" s="135"/>
      <c r="D16" s="136"/>
      <c r="E16" s="173" t="str">
        <f>IFERROR(LOOKUP(D16,{50,74.5,79.5,84.5,89.5,100},{"Did Not Meet Expectation","Fairly Satisfactory","Satisfactory","Very Satisfactory","Outstanding"})," ")</f>
        <v/>
      </c>
      <c r="F16" s="174"/>
      <c r="G16" s="174"/>
      <c r="H16" s="174"/>
      <c r="I16" s="175"/>
      <c r="J16" s="137"/>
      <c r="K16" s="137"/>
      <c r="L16" s="137"/>
    </row>
    <row r="17" spans="1:12" ht="15.95" customHeight="1">
      <c r="A17" s="84" t="str">
        <f t="shared" ref="A17:A64" si="1">IF(B17="","",A16+1)</f>
        <v/>
      </c>
      <c r="B17" s="134"/>
      <c r="C17" s="135"/>
      <c r="D17" s="136"/>
      <c r="E17" s="173" t="str">
        <f>IFERROR(LOOKUP(D17,{50,74.5,79.5,84.5,89.5,100},{"Did Not Meet Expectation","Fairly Satisfactory","Satisfactory","Very Satisfactory","Outstanding"})," ")</f>
        <v/>
      </c>
      <c r="F17" s="174"/>
      <c r="G17" s="174"/>
      <c r="H17" s="174"/>
      <c r="I17" s="175"/>
      <c r="J17" s="137"/>
      <c r="K17" s="137"/>
      <c r="L17" s="137"/>
    </row>
    <row r="18" spans="1:12" ht="15.95" customHeight="1">
      <c r="A18" s="84" t="str">
        <f t="shared" si="1"/>
        <v/>
      </c>
      <c r="B18" s="134"/>
      <c r="C18" s="135"/>
      <c r="D18" s="136"/>
      <c r="E18" s="173" t="str">
        <f>IFERROR(LOOKUP(D18,{50,74.5,79.5,84.5,89.5,100},{"Did Not Meet Expectation","Fairly Satisfactory","Satisfactory","Very Satisfactory","Outstanding"})," ")</f>
        <v/>
      </c>
      <c r="F18" s="174"/>
      <c r="G18" s="174"/>
      <c r="H18" s="174"/>
      <c r="I18" s="175"/>
      <c r="J18" s="137"/>
      <c r="K18" s="137"/>
      <c r="L18" s="137"/>
    </row>
    <row r="19" spans="1:12" ht="15.95" customHeight="1">
      <c r="A19" s="84" t="str">
        <f t="shared" si="1"/>
        <v/>
      </c>
      <c r="B19" s="134"/>
      <c r="C19" s="135"/>
      <c r="D19" s="136"/>
      <c r="E19" s="173" t="str">
        <f>IFERROR(LOOKUP(D19,{50,74.5,79.5,84.5,89.5,100},{"Did Not Meet Expectation","Fairly Satisfactory","Satisfactory","Very Satisfactory","Outstanding"})," ")</f>
        <v/>
      </c>
      <c r="F19" s="174"/>
      <c r="G19" s="174"/>
      <c r="H19" s="174"/>
      <c r="I19" s="175"/>
      <c r="J19" s="137"/>
      <c r="K19" s="137"/>
      <c r="L19" s="137"/>
    </row>
    <row r="20" spans="1:12" ht="15.95" customHeight="1">
      <c r="A20" s="84" t="str">
        <f t="shared" si="1"/>
        <v/>
      </c>
      <c r="B20" s="134"/>
      <c r="C20" s="135"/>
      <c r="D20" s="136"/>
      <c r="E20" s="173" t="str">
        <f>IFERROR(LOOKUP(D20,{50,74.5,79.5,84.5,89.5,100},{"Did Not Meet Expectation","Fairly Satisfactory","Satisfactory","Very Satisfactory","Outstanding"})," ")</f>
        <v/>
      </c>
      <c r="F20" s="174"/>
      <c r="G20" s="174"/>
      <c r="H20" s="174"/>
      <c r="I20" s="175"/>
      <c r="J20" s="137"/>
      <c r="K20" s="137"/>
      <c r="L20" s="137"/>
    </row>
    <row r="21" spans="1:12" ht="15.95" customHeight="1">
      <c r="A21" s="84" t="str">
        <f t="shared" si="1"/>
        <v/>
      </c>
      <c r="B21" s="138"/>
      <c r="C21" s="135"/>
      <c r="D21" s="136"/>
      <c r="E21" s="173" t="str">
        <f>IFERROR(LOOKUP(D21,{50,74.5,79.5,84.5,89.5,100},{"Did Not Meet Expectation","Fairly Satisfactory","Satisfactory","Very Satisfactory","Outstanding"})," ")</f>
        <v/>
      </c>
      <c r="F21" s="174"/>
      <c r="G21" s="174"/>
      <c r="H21" s="174"/>
      <c r="I21" s="175"/>
      <c r="J21" s="137"/>
      <c r="K21" s="137"/>
      <c r="L21" s="137"/>
    </row>
    <row r="22" spans="1:12" ht="15.95" customHeight="1">
      <c r="A22" s="84" t="str">
        <f t="shared" si="1"/>
        <v/>
      </c>
      <c r="B22" s="138"/>
      <c r="C22" s="135"/>
      <c r="D22" s="136"/>
      <c r="E22" s="173" t="str">
        <f>IFERROR(LOOKUP(D22,{50,74.5,79.5,84.5,89.5,100},{"Did Not Meet Expectation","Fairly Satisfactory","Satisfactory","Very Satisfactory","Outstanding"})," ")</f>
        <v/>
      </c>
      <c r="F22" s="174"/>
      <c r="G22" s="174"/>
      <c r="H22" s="174"/>
      <c r="I22" s="175"/>
      <c r="J22" s="137"/>
      <c r="K22" s="137"/>
      <c r="L22" s="137"/>
    </row>
    <row r="23" spans="1:12" ht="15.95" customHeight="1">
      <c r="A23" s="84" t="str">
        <f t="shared" si="1"/>
        <v/>
      </c>
      <c r="B23" s="138"/>
      <c r="C23" s="135"/>
      <c r="D23" s="136"/>
      <c r="E23" s="173" t="str">
        <f>IFERROR(LOOKUP(D23,{50,74.5,79.5,84.5,89.5,100},{"Did Not Meet Expectation","Fairly Satisfactory","Satisfactory","Very Satisfactory","Outstanding"})," ")</f>
        <v/>
      </c>
      <c r="F23" s="174"/>
      <c r="G23" s="174"/>
      <c r="H23" s="174"/>
      <c r="I23" s="175"/>
      <c r="J23" s="137"/>
      <c r="K23" s="137"/>
      <c r="L23" s="137"/>
    </row>
    <row r="24" spans="1:12" ht="15.95" customHeight="1">
      <c r="A24" s="84" t="str">
        <f t="shared" si="1"/>
        <v/>
      </c>
      <c r="B24" s="138"/>
      <c r="C24" s="135"/>
      <c r="D24" s="136"/>
      <c r="E24" s="173" t="str">
        <f>IFERROR(LOOKUP(D24,{50,74.5,79.5,84.5,89.5,100},{"Did Not Meet Expectation","Fairly Satisfactory","Satisfactory","Very Satisfactory","Outstanding"})," ")</f>
        <v/>
      </c>
      <c r="F24" s="174"/>
      <c r="G24" s="174"/>
      <c r="H24" s="174"/>
      <c r="I24" s="175"/>
      <c r="J24" s="137"/>
      <c r="K24" s="137"/>
      <c r="L24" s="137"/>
    </row>
    <row r="25" spans="1:12" ht="15.75" customHeight="1">
      <c r="A25" s="84" t="str">
        <f t="shared" si="1"/>
        <v/>
      </c>
      <c r="B25" s="138"/>
      <c r="C25" s="135"/>
      <c r="D25" s="136"/>
      <c r="E25" s="173" t="str">
        <f>IFERROR(LOOKUP(D25,{50,74.5,79.5,84.5,89.5,100},{"Did Not Meet Expectation","Fairly Satisfactory","Satisfactory","Very Satisfactory","Outstanding"})," ")</f>
        <v/>
      </c>
      <c r="F25" s="174"/>
      <c r="G25" s="174"/>
      <c r="H25" s="174"/>
      <c r="I25" s="175"/>
      <c r="J25" s="139"/>
      <c r="K25" s="139"/>
      <c r="L25" s="139"/>
    </row>
    <row r="26" spans="1:12" ht="15.95" customHeight="1">
      <c r="A26" s="84" t="str">
        <f t="shared" si="1"/>
        <v/>
      </c>
      <c r="B26" s="138"/>
      <c r="C26" s="135"/>
      <c r="D26" s="136"/>
      <c r="E26" s="173" t="str">
        <f>IFERROR(LOOKUP(D26,{50,74.5,79.5,84.5,89.5,100},{"Did Not Meet Expectation","Fairly Satisfactory","Satisfactory","Very Satisfactory","Outstanding"})," ")</f>
        <v/>
      </c>
      <c r="F26" s="174"/>
      <c r="G26" s="174"/>
      <c r="H26" s="174"/>
      <c r="I26" s="175"/>
      <c r="J26" s="140"/>
      <c r="K26" s="140"/>
      <c r="L26" s="140"/>
    </row>
    <row r="27" spans="1:12" ht="15.95" customHeight="1">
      <c r="A27" s="84" t="str">
        <f t="shared" si="1"/>
        <v/>
      </c>
      <c r="B27" s="138"/>
      <c r="C27" s="135"/>
      <c r="D27" s="136"/>
      <c r="E27" s="173" t="str">
        <f>IFERROR(LOOKUP(D27,{50,74.5,79.5,84.5,89.5,100},{"Did Not Meet Expectation","Fairly Satisfactory","Satisfactory","Very Satisfactory","Outstanding"})," ")</f>
        <v/>
      </c>
      <c r="F27" s="174"/>
      <c r="G27" s="174"/>
      <c r="H27" s="174"/>
      <c r="I27" s="175"/>
      <c r="J27" s="140"/>
      <c r="K27" s="140"/>
      <c r="L27" s="140"/>
    </row>
    <row r="28" spans="1:12" ht="15.95" customHeight="1">
      <c r="A28" s="84" t="str">
        <f t="shared" si="1"/>
        <v/>
      </c>
      <c r="B28" s="138"/>
      <c r="C28" s="135"/>
      <c r="D28" s="136"/>
      <c r="E28" s="173" t="str">
        <f>IFERROR(LOOKUP(D28,{50,74.5,79.5,84.5,89.5,100},{"Did Not Meet Expectation","Fairly Satisfactory","Satisfactory","Very Satisfactory","Outstanding"})," ")</f>
        <v/>
      </c>
      <c r="F28" s="174"/>
      <c r="G28" s="174"/>
      <c r="H28" s="174"/>
      <c r="I28" s="175"/>
      <c r="J28" s="140"/>
      <c r="K28" s="140"/>
      <c r="L28" s="140"/>
    </row>
    <row r="29" spans="1:12" ht="15.95" customHeight="1">
      <c r="A29" s="84" t="str">
        <f t="shared" si="1"/>
        <v/>
      </c>
      <c r="B29" s="138"/>
      <c r="C29" s="135"/>
      <c r="D29" s="136"/>
      <c r="E29" s="173" t="str">
        <f>IFERROR(LOOKUP(D29,{50,74.5,79.5,84.5,89.5,100},{"Did Not Meet Expectation","Fairly Satisfactory","Satisfactory","Very Satisfactory","Outstanding"})," ")</f>
        <v/>
      </c>
      <c r="F29" s="174"/>
      <c r="G29" s="174"/>
      <c r="H29" s="174"/>
      <c r="I29" s="175"/>
      <c r="J29" s="139"/>
      <c r="K29" s="139"/>
      <c r="L29" s="139"/>
    </row>
    <row r="30" spans="1:12" ht="15.95" customHeight="1">
      <c r="A30" s="84" t="str">
        <f t="shared" si="1"/>
        <v/>
      </c>
      <c r="B30" s="138"/>
      <c r="C30" s="135"/>
      <c r="D30" s="136"/>
      <c r="E30" s="173" t="str">
        <f>IFERROR(LOOKUP(D30,{50,74.5,79.5,84.5,89.5,100},{"Did Not Meet Expectation","Fairly Satisfactory","Satisfactory","Very Satisfactory","Outstanding"})," ")</f>
        <v/>
      </c>
      <c r="F30" s="174"/>
      <c r="G30" s="174"/>
      <c r="H30" s="174"/>
      <c r="I30" s="175"/>
      <c r="J30" s="139"/>
      <c r="K30" s="139"/>
      <c r="L30" s="139"/>
    </row>
    <row r="31" spans="1:12" ht="15.95" customHeight="1">
      <c r="A31" s="84" t="str">
        <f t="shared" si="1"/>
        <v/>
      </c>
      <c r="B31" s="138"/>
      <c r="C31" s="135"/>
      <c r="D31" s="136"/>
      <c r="E31" s="173" t="str">
        <f>IFERROR(LOOKUP(D31,{50,74.5,79.5,84.5,89.5,100},{"Did Not Meet Expectation","Fairly Satisfactory","Satisfactory","Very Satisfactory","Outstanding"})," ")</f>
        <v/>
      </c>
      <c r="F31" s="174"/>
      <c r="G31" s="174"/>
      <c r="H31" s="174"/>
      <c r="I31" s="175"/>
      <c r="J31" s="139"/>
      <c r="K31" s="139"/>
      <c r="L31" s="139"/>
    </row>
    <row r="32" spans="1:12" ht="15.95" customHeight="1">
      <c r="A32" s="84" t="str">
        <f t="shared" si="1"/>
        <v/>
      </c>
      <c r="B32" s="138"/>
      <c r="C32" s="135"/>
      <c r="D32" s="136"/>
      <c r="E32" s="173" t="str">
        <f>IFERROR(LOOKUP(D32,{50,74.5,79.5,84.5,89.5,100},{"Did Not Meet Expectation","Fairly Satisfactory","Satisfactory","Very Satisfactory","Outstanding"})," ")</f>
        <v/>
      </c>
      <c r="F32" s="174"/>
      <c r="G32" s="174"/>
      <c r="H32" s="174"/>
      <c r="I32" s="175"/>
      <c r="J32" s="139"/>
      <c r="K32" s="139"/>
      <c r="L32" s="139"/>
    </row>
    <row r="33" spans="1:12" ht="15.95" customHeight="1">
      <c r="A33" s="84" t="str">
        <f t="shared" si="1"/>
        <v/>
      </c>
      <c r="B33" s="138"/>
      <c r="C33" s="135"/>
      <c r="D33" s="136"/>
      <c r="E33" s="173" t="str">
        <f>IFERROR(LOOKUP(D33,{50,74.5,79.5,84.5,89.5,100},{"Did Not Meet Expectation","Fairly Satisfactory","Satisfactory","Very Satisfactory","Outstanding"})," ")</f>
        <v/>
      </c>
      <c r="F33" s="174"/>
      <c r="G33" s="174"/>
      <c r="H33" s="174"/>
      <c r="I33" s="175"/>
      <c r="J33" s="139"/>
      <c r="K33" s="139"/>
      <c r="L33" s="139"/>
    </row>
    <row r="34" spans="1:12" ht="15.95" customHeight="1">
      <c r="A34" s="84" t="str">
        <f t="shared" si="1"/>
        <v/>
      </c>
      <c r="B34" s="138"/>
      <c r="C34" s="135"/>
      <c r="D34" s="136"/>
      <c r="E34" s="173" t="str">
        <f>IFERROR(LOOKUP(D34,{50,74.5,79.5,84.5,89.5,100},{"Did Not Meet Expectation","Fairly Satisfactory","Satisfactory","Very Satisfactory","Outstanding"})," ")</f>
        <v/>
      </c>
      <c r="F34" s="174"/>
      <c r="G34" s="174"/>
      <c r="H34" s="174"/>
      <c r="I34" s="175"/>
      <c r="J34" s="139"/>
      <c r="K34" s="139"/>
      <c r="L34" s="139"/>
    </row>
    <row r="35" spans="1:12" ht="15.95" customHeight="1">
      <c r="A35" s="84" t="str">
        <f t="shared" si="1"/>
        <v/>
      </c>
      <c r="B35" s="138"/>
      <c r="C35" s="135"/>
      <c r="D35" s="136"/>
      <c r="E35" s="173" t="str">
        <f>IFERROR(LOOKUP(D35,{50,74.5,79.5,84.5,89.5,100},{"Did Not Meet Expectation","Fairly Satisfactory","Satisfactory","Very Satisfactory","Outstanding"})," ")</f>
        <v/>
      </c>
      <c r="F35" s="174"/>
      <c r="G35" s="174"/>
      <c r="H35" s="174"/>
      <c r="I35" s="175"/>
      <c r="J35" s="139"/>
      <c r="K35" s="139"/>
      <c r="L35" s="139"/>
    </row>
    <row r="36" spans="1:12" ht="15.95" customHeight="1">
      <c r="A36" s="84" t="str">
        <f t="shared" si="1"/>
        <v/>
      </c>
      <c r="B36" s="138"/>
      <c r="C36" s="135"/>
      <c r="D36" s="136"/>
      <c r="E36" s="173" t="str">
        <f>IFERROR(LOOKUP(D36,{50,74.5,79.5,84.5,89.5,100},{"Did Not Meet Expectation","Fairly Satisfactory","Satisfactory","Very Satisfactory","Outstanding"})," ")</f>
        <v/>
      </c>
      <c r="F36" s="174"/>
      <c r="G36" s="174"/>
      <c r="H36" s="174"/>
      <c r="I36" s="175"/>
    </row>
    <row r="37" spans="1:12" ht="15.95" customHeight="1">
      <c r="A37" s="84" t="str">
        <f t="shared" si="1"/>
        <v/>
      </c>
      <c r="B37" s="138"/>
      <c r="C37" s="135"/>
      <c r="D37" s="136"/>
      <c r="E37" s="173" t="str">
        <f>IFERROR(LOOKUP(D37,{50,74.5,79.5,84.5,89.5,100},{"Did Not Meet Expectation","Fairly Satisfactory","Satisfactory","Very Satisfactory","Outstanding"})," ")</f>
        <v/>
      </c>
      <c r="F37" s="174"/>
      <c r="G37" s="174"/>
      <c r="H37" s="174"/>
      <c r="I37" s="175"/>
    </row>
    <row r="38" spans="1:12" ht="15.95" customHeight="1">
      <c r="A38" s="84" t="str">
        <f t="shared" si="1"/>
        <v/>
      </c>
      <c r="B38" s="138"/>
      <c r="C38" s="135"/>
      <c r="D38" s="136"/>
      <c r="E38" s="173" t="str">
        <f>IFERROR(LOOKUP(D38,{50,74.5,79.5,84.5,89.5,100},{"Did Not Meet Expectation","Fairly Satisfactory","Satisfactory","Very Satisfactory","Outstanding"})," ")</f>
        <v/>
      </c>
      <c r="F38" s="174"/>
      <c r="G38" s="174"/>
      <c r="H38" s="174"/>
      <c r="I38" s="175"/>
    </row>
    <row r="39" spans="1:12" ht="15.95" customHeight="1">
      <c r="A39" s="84" t="str">
        <f t="shared" si="1"/>
        <v/>
      </c>
      <c r="B39" s="138"/>
      <c r="C39" s="135"/>
      <c r="D39" s="136"/>
      <c r="E39" s="173" t="str">
        <f>IFERROR(LOOKUP(D39,{50,74.5,79.5,84.5,89.5,100},{"Did Not Meet Expectation","Fairly Satisfactory","Satisfactory","Very Satisfactory","Outstanding"})," ")</f>
        <v/>
      </c>
      <c r="F39" s="174"/>
      <c r="G39" s="174"/>
      <c r="H39" s="174"/>
      <c r="I39" s="175"/>
    </row>
    <row r="40" spans="1:12" ht="15.95" customHeight="1">
      <c r="A40" s="84" t="str">
        <f t="shared" si="1"/>
        <v/>
      </c>
      <c r="B40" s="138"/>
      <c r="C40" s="135"/>
      <c r="D40" s="136"/>
      <c r="E40" s="173" t="str">
        <f>IFERROR(LOOKUP(D40,{50,74.5,79.5,84.5,89.5,100},{"Did Not Meet Expectation","Fairly Satisfactory","Satisfactory","Very Satisfactory","Outstanding"})," ")</f>
        <v/>
      </c>
      <c r="F40" s="174"/>
      <c r="G40" s="174"/>
      <c r="H40" s="174"/>
      <c r="I40" s="175"/>
    </row>
    <row r="41" spans="1:12" ht="15.95" customHeight="1">
      <c r="A41" s="84" t="str">
        <f t="shared" si="1"/>
        <v/>
      </c>
      <c r="B41" s="138"/>
      <c r="C41" s="135"/>
      <c r="D41" s="136"/>
      <c r="E41" s="173" t="str">
        <f>IFERROR(LOOKUP(D41,{50,74.5,79.5,84.5,89.5,100},{"Did Not Meet Expectation","Fairly Satisfactory","Satisfactory","Very Satisfactory","Outstanding"})," ")</f>
        <v/>
      </c>
      <c r="F41" s="174"/>
      <c r="G41" s="174"/>
      <c r="H41" s="174"/>
      <c r="I41" s="175"/>
    </row>
    <row r="42" spans="1:12" ht="15.95" customHeight="1">
      <c r="A42" s="84" t="str">
        <f t="shared" si="1"/>
        <v/>
      </c>
      <c r="B42" s="138"/>
      <c r="C42" s="135"/>
      <c r="D42" s="136"/>
      <c r="E42" s="173" t="str">
        <f>IFERROR(LOOKUP(D42,{50,74.5,79.5,84.5,89.5,100},{"Did Not Meet Expectation","Fairly Satisfactory","Satisfactory","Very Satisfactory","Outstanding"})," ")</f>
        <v/>
      </c>
      <c r="F42" s="174"/>
      <c r="G42" s="174"/>
      <c r="H42" s="174"/>
      <c r="I42" s="175"/>
    </row>
    <row r="43" spans="1:12" ht="15.95" customHeight="1">
      <c r="A43" s="84" t="str">
        <f t="shared" si="1"/>
        <v/>
      </c>
      <c r="B43" s="138"/>
      <c r="C43" s="135"/>
      <c r="D43" s="136"/>
      <c r="E43" s="173" t="str">
        <f>IFERROR(LOOKUP(D43,{50,74.5,79.5,84.5,89.5,100},{"Did Not Meet Expectation","Fairly Satisfactory","Satisfactory","Very Satisfactory","Outstanding"})," ")</f>
        <v/>
      </c>
      <c r="F43" s="174"/>
      <c r="G43" s="174"/>
      <c r="H43" s="174"/>
      <c r="I43" s="175"/>
    </row>
    <row r="44" spans="1:12" ht="15.95" customHeight="1">
      <c r="A44" s="84" t="str">
        <f t="shared" si="1"/>
        <v/>
      </c>
      <c r="B44" s="138"/>
      <c r="C44" s="135"/>
      <c r="D44" s="136"/>
      <c r="E44" s="173" t="str">
        <f>IFERROR(LOOKUP(D44,{50,74.5,79.5,84.5,89.5,100},{"Did Not Meet Expectation","Fairly Satisfactory","Satisfactory","Very Satisfactory","Outstanding"})," ")</f>
        <v/>
      </c>
      <c r="F44" s="174"/>
      <c r="G44" s="174"/>
      <c r="H44" s="174"/>
      <c r="I44" s="175"/>
    </row>
    <row r="45" spans="1:12" ht="15.95" customHeight="1">
      <c r="A45" s="84" t="str">
        <f t="shared" si="1"/>
        <v/>
      </c>
      <c r="B45" s="138"/>
      <c r="C45" s="135"/>
      <c r="D45" s="136"/>
      <c r="E45" s="173" t="str">
        <f>IFERROR(LOOKUP(D45,{50,74.5,79.5,84.5,89.5,100},{"Did Not Meet Expectation","Fairly Satisfactory","Satisfactory","Very Satisfactory","Outstanding"})," ")</f>
        <v/>
      </c>
      <c r="F45" s="174"/>
      <c r="G45" s="174"/>
      <c r="H45" s="174"/>
      <c r="I45" s="175"/>
    </row>
    <row r="46" spans="1:12" ht="15.95" customHeight="1">
      <c r="A46" s="84" t="str">
        <f t="shared" si="1"/>
        <v/>
      </c>
      <c r="B46" s="138"/>
      <c r="C46" s="135"/>
      <c r="D46" s="136"/>
      <c r="E46" s="173" t="str">
        <f>IFERROR(LOOKUP(D46,{50,74.5,79.5,84.5,89.5,100},{"Did Not Meet Expectation","Fairly Satisfactory","Satisfactory","Very Satisfactory","Outstanding"})," ")</f>
        <v/>
      </c>
      <c r="F46" s="174"/>
      <c r="G46" s="174"/>
      <c r="H46" s="174"/>
      <c r="I46" s="175"/>
    </row>
    <row r="47" spans="1:12" ht="15.95" customHeight="1">
      <c r="A47" s="84" t="str">
        <f t="shared" si="1"/>
        <v/>
      </c>
      <c r="B47" s="138"/>
      <c r="C47" s="135"/>
      <c r="D47" s="136"/>
      <c r="E47" s="173" t="str">
        <f>IFERROR(LOOKUP(D47,{50,74.5,79.5,84.5,89.5,100},{"Did Not Meet Expectation","Fairly Satisfactory","Satisfactory","Very Satisfactory","Outstanding"})," ")</f>
        <v/>
      </c>
      <c r="F47" s="174"/>
      <c r="G47" s="174"/>
      <c r="H47" s="174"/>
      <c r="I47" s="175"/>
    </row>
    <row r="48" spans="1:12" ht="15.95" customHeight="1">
      <c r="A48" s="84" t="str">
        <f t="shared" si="1"/>
        <v/>
      </c>
      <c r="B48" s="138"/>
      <c r="C48" s="135"/>
      <c r="D48" s="136"/>
      <c r="E48" s="173" t="str">
        <f>IFERROR(LOOKUP(D48,{50,74.5,79.5,84.5,89.5,100},{"Did Not Meet Expectation","Fairly Satisfactory","Satisfactory","Very Satisfactory","Outstanding"})," ")</f>
        <v/>
      </c>
      <c r="F48" s="174"/>
      <c r="G48" s="174"/>
      <c r="H48" s="174"/>
      <c r="I48" s="175"/>
    </row>
    <row r="49" spans="1:9" ht="15.95" customHeight="1">
      <c r="A49" s="84" t="str">
        <f t="shared" si="1"/>
        <v/>
      </c>
      <c r="B49" s="138"/>
      <c r="C49" s="135"/>
      <c r="D49" s="136"/>
      <c r="E49" s="173" t="str">
        <f>IFERROR(LOOKUP(D49,{50,74.5,79.5,84.5,89.5,100},{"Did Not Meet Expectation","Fairly Satisfactory","Satisfactory","Very Satisfactory","Outstanding"})," ")</f>
        <v/>
      </c>
      <c r="F49" s="174"/>
      <c r="G49" s="174"/>
      <c r="H49" s="174"/>
      <c r="I49" s="175"/>
    </row>
    <row r="50" spans="1:9" ht="15.95" customHeight="1">
      <c r="A50" s="84" t="str">
        <f t="shared" si="1"/>
        <v/>
      </c>
      <c r="B50" s="138"/>
      <c r="C50" s="135"/>
      <c r="D50" s="136"/>
      <c r="E50" s="173" t="str">
        <f>IFERROR(LOOKUP(D50,{50,74.5,79.5,84.5,89.5,100},{"Did Not Meet Expectation","Fairly Satisfactory","Satisfactory","Very Satisfactory","Outstanding"})," ")</f>
        <v/>
      </c>
      <c r="F50" s="174"/>
      <c r="G50" s="174"/>
      <c r="H50" s="174"/>
      <c r="I50" s="175"/>
    </row>
    <row r="51" spans="1:9" ht="15.95" customHeight="1">
      <c r="A51" s="84" t="str">
        <f t="shared" si="1"/>
        <v/>
      </c>
      <c r="B51" s="138"/>
      <c r="C51" s="135"/>
      <c r="D51" s="136"/>
      <c r="E51" s="173" t="str">
        <f>IFERROR(LOOKUP(D51,{50,74.5,79.5,84.5,89.5,100},{"Did Not Meet Expectation","Fairly Satisfactory","Satisfactory","Very Satisfactory","Outstanding"})," ")</f>
        <v/>
      </c>
      <c r="F51" s="174"/>
      <c r="G51" s="174"/>
      <c r="H51" s="174"/>
      <c r="I51" s="175"/>
    </row>
    <row r="52" spans="1:9" ht="15.95" customHeight="1">
      <c r="A52" s="84" t="str">
        <f t="shared" si="1"/>
        <v/>
      </c>
      <c r="B52" s="138"/>
      <c r="C52" s="135"/>
      <c r="D52" s="136"/>
      <c r="E52" s="173" t="str">
        <f>IFERROR(LOOKUP(D52,{50,74.5,79.5,84.5,89.5,100},{"Did Not Meet Expectation","Fairly Satisfactory","Satisfactory","Very Satisfactory","Outstanding"})," ")</f>
        <v/>
      </c>
      <c r="F52" s="174"/>
      <c r="G52" s="174"/>
      <c r="H52" s="174"/>
      <c r="I52" s="175"/>
    </row>
    <row r="53" spans="1:9" ht="15.95" customHeight="1">
      <c r="A53" s="84" t="str">
        <f t="shared" si="1"/>
        <v/>
      </c>
      <c r="B53" s="138"/>
      <c r="C53" s="135"/>
      <c r="D53" s="136"/>
      <c r="E53" s="173" t="str">
        <f>IFERROR(LOOKUP(D53,{50,74.5,79.5,84.5,89.5,100},{"Did Not Meet Expectation","Fairly Satisfactory","Satisfactory","Very Satisfactory","Outstanding"})," ")</f>
        <v/>
      </c>
      <c r="F53" s="174"/>
      <c r="G53" s="174"/>
      <c r="H53" s="174"/>
      <c r="I53" s="175"/>
    </row>
    <row r="54" spans="1:9" ht="15.95" customHeight="1">
      <c r="A54" s="84" t="str">
        <f t="shared" si="1"/>
        <v/>
      </c>
      <c r="B54" s="138"/>
      <c r="C54" s="135"/>
      <c r="D54" s="136"/>
      <c r="E54" s="173" t="str">
        <f>IFERROR(LOOKUP(D54,{50,74.5,79.5,84.5,89.5,100},{"Did Not Meet Expectation","Fairly Satisfactory","Satisfactory","Very Satisfactory","Outstanding"})," ")</f>
        <v/>
      </c>
      <c r="F54" s="174"/>
      <c r="G54" s="174"/>
      <c r="H54" s="174"/>
      <c r="I54" s="175"/>
    </row>
    <row r="55" spans="1:9" ht="15.95" customHeight="1">
      <c r="A55" s="84" t="str">
        <f t="shared" si="1"/>
        <v/>
      </c>
      <c r="B55" s="138"/>
      <c r="C55" s="135"/>
      <c r="D55" s="136"/>
      <c r="E55" s="173" t="str">
        <f>IFERROR(LOOKUP(D55,{50,74.5,79.5,84.5,89.5,100},{"Did Not Meet Expectation","Fairly Satisfactory","Satisfactory","Very Satisfactory","Outstanding"})," ")</f>
        <v/>
      </c>
      <c r="F55" s="174"/>
      <c r="G55" s="174"/>
      <c r="H55" s="174"/>
      <c r="I55" s="175"/>
    </row>
    <row r="56" spans="1:9" ht="15.95" customHeight="1">
      <c r="A56" s="84" t="str">
        <f t="shared" si="1"/>
        <v/>
      </c>
      <c r="B56" s="138"/>
      <c r="C56" s="135"/>
      <c r="D56" s="136"/>
      <c r="E56" s="173" t="str">
        <f>IFERROR(LOOKUP(D56,{50,74.5,79.5,84.5,89.5,100},{"Did Not Meet Expectation","Fairly Satisfactory","Satisfactory","Very Satisfactory","Outstanding"})," ")</f>
        <v/>
      </c>
      <c r="F56" s="174"/>
      <c r="G56" s="174"/>
      <c r="H56" s="174"/>
      <c r="I56" s="175"/>
    </row>
    <row r="57" spans="1:9" ht="15.95" customHeight="1">
      <c r="A57" s="84" t="str">
        <f t="shared" si="1"/>
        <v/>
      </c>
      <c r="B57" s="138"/>
      <c r="C57" s="135"/>
      <c r="D57" s="136"/>
      <c r="E57" s="173" t="str">
        <f>IFERROR(LOOKUP(D57,{50,74.5,79.5,84.5,89.5,100},{"Did Not Meet Expectation","Fairly Satisfactory","Satisfactory","Very Satisfactory","Outstanding"})," ")</f>
        <v/>
      </c>
      <c r="F57" s="174"/>
      <c r="G57" s="174"/>
      <c r="H57" s="174"/>
      <c r="I57" s="175"/>
    </row>
    <row r="58" spans="1:9" ht="15.95" customHeight="1">
      <c r="A58" s="84" t="str">
        <f t="shared" si="1"/>
        <v/>
      </c>
      <c r="B58" s="138"/>
      <c r="C58" s="135"/>
      <c r="D58" s="136"/>
      <c r="E58" s="173" t="str">
        <f>IFERROR(LOOKUP(D58,{50,74.5,79.5,84.5,89.5,100},{"Did Not Meet Expectation","Fairly Satisfactory","Satisfactory","Very Satisfactory","Outstanding"})," ")</f>
        <v/>
      </c>
      <c r="F58" s="174"/>
      <c r="G58" s="174"/>
      <c r="H58" s="174"/>
      <c r="I58" s="175"/>
    </row>
    <row r="59" spans="1:9" ht="15.95" customHeight="1">
      <c r="A59" s="84" t="str">
        <f t="shared" si="1"/>
        <v/>
      </c>
      <c r="B59" s="138"/>
      <c r="C59" s="135"/>
      <c r="D59" s="136"/>
      <c r="E59" s="173" t="str">
        <f>IFERROR(LOOKUP(D59,{50,74.5,79.5,84.5,89.5,100},{"Did Not Meet Expectation","Fairly Satisfactory","Satisfactory","Very Satisfactory","Outstanding"})," ")</f>
        <v/>
      </c>
      <c r="F59" s="174"/>
      <c r="G59" s="174"/>
      <c r="H59" s="174"/>
      <c r="I59" s="175"/>
    </row>
    <row r="60" spans="1:9" ht="15.95" customHeight="1">
      <c r="A60" s="84" t="str">
        <f t="shared" si="1"/>
        <v/>
      </c>
      <c r="B60" s="138"/>
      <c r="C60" s="135"/>
      <c r="D60" s="136"/>
      <c r="E60" s="173" t="str">
        <f>IFERROR(LOOKUP(D60,{50,74.5,79.5,84.5,89.5,100},{"Did Not Meet Expectation","Fairly Satisfactory","Satisfactory","Very Satisfactory","Outstanding"})," ")</f>
        <v/>
      </c>
      <c r="F60" s="174"/>
      <c r="G60" s="174"/>
      <c r="H60" s="174"/>
      <c r="I60" s="175"/>
    </row>
    <row r="61" spans="1:9" ht="15.95" customHeight="1">
      <c r="A61" s="84" t="str">
        <f t="shared" si="1"/>
        <v/>
      </c>
      <c r="B61" s="138"/>
      <c r="C61" s="135"/>
      <c r="D61" s="136"/>
      <c r="E61" s="173" t="str">
        <f>IFERROR(LOOKUP(D61,{50,74.5,79.5,84.5,89.5,100},{"Did Not Meet Expectation","Fairly Satisfactory","Satisfactory","Very Satisfactory","Outstanding"})," ")</f>
        <v/>
      </c>
      <c r="F61" s="174"/>
      <c r="G61" s="174"/>
      <c r="H61" s="174"/>
      <c r="I61" s="175"/>
    </row>
    <row r="62" spans="1:9" ht="15.95" customHeight="1">
      <c r="A62" s="84" t="str">
        <f t="shared" si="1"/>
        <v/>
      </c>
      <c r="B62" s="138"/>
      <c r="C62" s="135"/>
      <c r="D62" s="136"/>
      <c r="E62" s="173" t="str">
        <f>IFERROR(LOOKUP(D62,{50,74.5,79.5,84.5,89.5,100},{"Did Not Meet Expectation","Fairly Satisfactory","Satisfactory","Very Satisfactory","Outstanding"})," ")</f>
        <v/>
      </c>
      <c r="F62" s="174"/>
      <c r="G62" s="174"/>
      <c r="H62" s="174"/>
      <c r="I62" s="175"/>
    </row>
    <row r="63" spans="1:9" ht="15.95" customHeight="1">
      <c r="A63" s="84" t="str">
        <f t="shared" si="1"/>
        <v/>
      </c>
      <c r="B63" s="138"/>
      <c r="C63" s="135"/>
      <c r="D63" s="136"/>
      <c r="E63" s="173" t="str">
        <f>IFERROR(LOOKUP(D63,{50,74.5,79.5,84.5,89.5,100},{"Did Not Meet Expectation","Fairly Satisfactory","Satisfactory","Very Satisfactory","Outstanding"})," ")</f>
        <v/>
      </c>
      <c r="F63" s="174"/>
      <c r="G63" s="174"/>
      <c r="H63" s="174"/>
      <c r="I63" s="175"/>
    </row>
    <row r="64" spans="1:9" ht="15.95" customHeight="1" thickBot="1">
      <c r="A64" s="85" t="str">
        <f t="shared" si="1"/>
        <v/>
      </c>
      <c r="B64" s="138"/>
      <c r="C64" s="135"/>
      <c r="D64" s="141"/>
      <c r="E64" s="195" t="str">
        <f>IFERROR(LOOKUP(D64,{50,74.5,79.5,84.5,89.5,100},{"Did Not Meet Expectation","Fairly Satisfactory","Satisfactory","Very Satisfactory","Outstanding"})," ")</f>
        <v/>
      </c>
      <c r="F64" s="196"/>
      <c r="G64" s="196"/>
      <c r="H64" s="196"/>
      <c r="I64" s="197"/>
    </row>
    <row r="65" spans="1:9" ht="15.95" customHeight="1" thickBot="1">
      <c r="A65" s="198" t="s">
        <v>7</v>
      </c>
      <c r="B65" s="199"/>
      <c r="C65" s="200"/>
      <c r="D65" s="142"/>
      <c r="E65" s="214"/>
      <c r="F65" s="215"/>
      <c r="G65" s="215"/>
      <c r="H65" s="215"/>
      <c r="I65" s="216"/>
    </row>
    <row r="66" spans="1:9" ht="15.95" customHeight="1">
      <c r="A66" s="83" t="str">
        <f>IF(B66="","",1)</f>
        <v/>
      </c>
      <c r="B66" s="145"/>
      <c r="C66" s="146"/>
      <c r="D66" s="136"/>
      <c r="E66" s="192" t="str">
        <f>IFERROR(LOOKUP(D66,{50,74.5,79.5,84.5,89.5,100},{"Did Not Meet Expectation","Fairly Satisfactory","Satisfactory","Very Satisfactory","Outstanding"})," ")</f>
        <v/>
      </c>
      <c r="F66" s="193"/>
      <c r="G66" s="193"/>
      <c r="H66" s="193"/>
      <c r="I66" s="194"/>
    </row>
    <row r="67" spans="1:9" ht="15.95" customHeight="1">
      <c r="A67" s="84" t="str">
        <f>IF(B67="","",A66+1)</f>
        <v/>
      </c>
      <c r="B67" s="147"/>
      <c r="C67" s="148"/>
      <c r="D67" s="136"/>
      <c r="E67" s="173" t="str">
        <f>IFERROR(LOOKUP(D67,{50,74.5,79.5,84.5,89.5,100},{"Did Not Meet Expectation","Fairly Satisfactory","Satisfactory","Very Satisfactory","Outstanding"})," ")</f>
        <v/>
      </c>
      <c r="F67" s="174"/>
      <c r="G67" s="174"/>
      <c r="H67" s="174"/>
      <c r="I67" s="175"/>
    </row>
    <row r="68" spans="1:9" ht="15.95" customHeight="1">
      <c r="A68" s="84" t="str">
        <f t="shared" ref="A68:A136" si="2">IF(B68="","",A67+1)</f>
        <v/>
      </c>
      <c r="B68" s="147"/>
      <c r="C68" s="148"/>
      <c r="D68" s="136"/>
      <c r="E68" s="173" t="str">
        <f>IFERROR(LOOKUP(D68,{50,74.5,79.5,84.5,89.5,100},{"Did Not Meet Expectation","Fairly Satisfactory","Satisfactory","Very Satisfactory","Outstanding"})," ")</f>
        <v/>
      </c>
      <c r="F68" s="174"/>
      <c r="G68" s="174"/>
      <c r="H68" s="174"/>
      <c r="I68" s="175"/>
    </row>
    <row r="69" spans="1:9" ht="15.95" customHeight="1">
      <c r="A69" s="84" t="str">
        <f t="shared" si="2"/>
        <v/>
      </c>
      <c r="B69" s="147"/>
      <c r="C69" s="148"/>
      <c r="D69" s="136"/>
      <c r="E69" s="173" t="str">
        <f>IFERROR(LOOKUP(D69,{50,74.5,79.5,84.5,89.5,100},{"Did Not Meet Expectation","Fairly Satisfactory","Satisfactory","Very Satisfactory","Outstanding"})," ")</f>
        <v/>
      </c>
      <c r="F69" s="174"/>
      <c r="G69" s="174"/>
      <c r="H69" s="174"/>
      <c r="I69" s="175"/>
    </row>
    <row r="70" spans="1:9" ht="15.95" customHeight="1">
      <c r="A70" s="84" t="str">
        <f t="shared" si="2"/>
        <v/>
      </c>
      <c r="B70" s="147"/>
      <c r="C70" s="148"/>
      <c r="D70" s="136"/>
      <c r="E70" s="173" t="str">
        <f>IFERROR(LOOKUP(D70,{50,74.5,79.5,84.5,89.5,100},{"Did Not Meet Expectation","Fairly Satisfactory","Satisfactory","Very Satisfactory","Outstanding"})," ")</f>
        <v/>
      </c>
      <c r="F70" s="174"/>
      <c r="G70" s="174"/>
      <c r="H70" s="174"/>
      <c r="I70" s="175"/>
    </row>
    <row r="71" spans="1:9" ht="15.95" customHeight="1">
      <c r="A71" s="84" t="str">
        <f t="shared" si="2"/>
        <v/>
      </c>
      <c r="B71" s="147"/>
      <c r="C71" s="148"/>
      <c r="D71" s="136"/>
      <c r="E71" s="173" t="str">
        <f>IFERROR(LOOKUP(D71,{50,74.5,79.5,84.5,89.5,100},{"Did Not Meet Expectation","Fairly Satisfactory","Satisfactory","Very Satisfactory","Outstanding"})," ")</f>
        <v/>
      </c>
      <c r="F71" s="174"/>
      <c r="G71" s="174"/>
      <c r="H71" s="174"/>
      <c r="I71" s="175"/>
    </row>
    <row r="72" spans="1:9" ht="15.95" customHeight="1">
      <c r="A72" s="84" t="str">
        <f t="shared" si="2"/>
        <v/>
      </c>
      <c r="B72" s="147"/>
      <c r="C72" s="148"/>
      <c r="D72" s="136"/>
      <c r="E72" s="173" t="str">
        <f>IFERROR(LOOKUP(D72,{50,74.5,79.5,84.5,89.5,100},{"Did Not Meet Expectation","Fairly Satisfactory","Satisfactory","Very Satisfactory","Outstanding"})," ")</f>
        <v/>
      </c>
      <c r="F72" s="174"/>
      <c r="G72" s="174"/>
      <c r="H72" s="174"/>
      <c r="I72" s="175"/>
    </row>
    <row r="73" spans="1:9" ht="15.95" customHeight="1">
      <c r="A73" s="84" t="str">
        <f t="shared" si="2"/>
        <v/>
      </c>
      <c r="B73" s="147"/>
      <c r="C73" s="148"/>
      <c r="D73" s="136"/>
      <c r="E73" s="173" t="str">
        <f>IFERROR(LOOKUP(D73,{50,74.5,79.5,84.5,89.5,100},{"Did Not Meet Expectation","Fairly Satisfactory","Satisfactory","Very Satisfactory","Outstanding"})," ")</f>
        <v/>
      </c>
      <c r="F73" s="174"/>
      <c r="G73" s="174"/>
      <c r="H73" s="174"/>
      <c r="I73" s="175"/>
    </row>
    <row r="74" spans="1:9" ht="15.95" customHeight="1">
      <c r="A74" s="84" t="str">
        <f t="shared" si="2"/>
        <v/>
      </c>
      <c r="B74" s="147"/>
      <c r="C74" s="148"/>
      <c r="D74" s="136"/>
      <c r="E74" s="173" t="str">
        <f>IFERROR(LOOKUP(D74,{50,74.5,79.5,84.5,89.5,100},{"Did Not Meet Expectation","Fairly Satisfactory","Satisfactory","Very Satisfactory","Outstanding"})," ")</f>
        <v/>
      </c>
      <c r="F74" s="174"/>
      <c r="G74" s="174"/>
      <c r="H74" s="174"/>
      <c r="I74" s="175"/>
    </row>
    <row r="75" spans="1:9" ht="15.95" customHeight="1">
      <c r="A75" s="84" t="str">
        <f t="shared" si="2"/>
        <v/>
      </c>
      <c r="B75" s="147"/>
      <c r="C75" s="148"/>
      <c r="D75" s="136"/>
      <c r="E75" s="173" t="str">
        <f>IFERROR(LOOKUP(D75,{50,74.5,79.5,84.5,89.5,100},{"Did Not Meet Expectation","Fairly Satisfactory","Satisfactory","Very Satisfactory","Outstanding"})," ")</f>
        <v/>
      </c>
      <c r="F75" s="174"/>
      <c r="G75" s="174"/>
      <c r="H75" s="174"/>
      <c r="I75" s="175"/>
    </row>
    <row r="76" spans="1:9" ht="15.95" customHeight="1">
      <c r="A76" s="84" t="str">
        <f t="shared" si="2"/>
        <v/>
      </c>
      <c r="B76" s="147"/>
      <c r="C76" s="148"/>
      <c r="D76" s="136"/>
      <c r="E76" s="173" t="str">
        <f>IFERROR(LOOKUP(D76,{50,74.5,79.5,84.5,89.5,100},{"Did Not Meet Expectation","Fairly Satisfactory","Satisfactory","Very Satisfactory","Outstanding"})," ")</f>
        <v/>
      </c>
      <c r="F76" s="174"/>
      <c r="G76" s="174"/>
      <c r="H76" s="174"/>
      <c r="I76" s="175"/>
    </row>
    <row r="77" spans="1:9" ht="15.95" customHeight="1">
      <c r="A77" s="84" t="str">
        <f t="shared" si="2"/>
        <v/>
      </c>
      <c r="B77" s="147"/>
      <c r="C77" s="148"/>
      <c r="D77" s="136"/>
      <c r="E77" s="173" t="str">
        <f>IFERROR(LOOKUP(D77,{50,74.5,79.5,84.5,89.5,100},{"Did Not Meet Expectation","Fairly Satisfactory","Satisfactory","Very Satisfactory","Outstanding"})," ")</f>
        <v/>
      </c>
      <c r="F77" s="174"/>
      <c r="G77" s="174"/>
      <c r="H77" s="174"/>
      <c r="I77" s="175"/>
    </row>
    <row r="78" spans="1:9" ht="15.95" customHeight="1">
      <c r="A78" s="84" t="str">
        <f t="shared" si="2"/>
        <v/>
      </c>
      <c r="B78" s="147"/>
      <c r="C78" s="148"/>
      <c r="D78" s="136"/>
      <c r="E78" s="173" t="str">
        <f>IFERROR(LOOKUP(D78,{50,74.5,79.5,84.5,89.5,100},{"Did Not Meet Expectation","Fairly Satisfactory","Satisfactory","Very Satisfactory","Outstanding"})," ")</f>
        <v/>
      </c>
      <c r="F78" s="174"/>
      <c r="G78" s="174"/>
      <c r="H78" s="174"/>
      <c r="I78" s="175"/>
    </row>
    <row r="79" spans="1:9" ht="15.95" customHeight="1">
      <c r="A79" s="84" t="str">
        <f t="shared" si="2"/>
        <v/>
      </c>
      <c r="B79" s="147"/>
      <c r="C79" s="148"/>
      <c r="D79" s="136"/>
      <c r="E79" s="173" t="str">
        <f>IFERROR(LOOKUP(D79,{50,74.5,79.5,84.5,89.5,100},{"Did Not Meet Expectation","Fairly Satisfactory","Satisfactory","Very Satisfactory","Outstanding"})," ")</f>
        <v/>
      </c>
      <c r="F79" s="174"/>
      <c r="G79" s="174"/>
      <c r="H79" s="174"/>
      <c r="I79" s="175"/>
    </row>
    <row r="80" spans="1:9" ht="15.95" customHeight="1">
      <c r="A80" s="84" t="str">
        <f t="shared" si="2"/>
        <v/>
      </c>
      <c r="B80" s="147"/>
      <c r="C80" s="148"/>
      <c r="D80" s="136"/>
      <c r="E80" s="173" t="str">
        <f>IFERROR(LOOKUP(D80,{50,74.5,79.5,84.5,89.5,100},{"Did Not Meet Expectation","Fairly Satisfactory","Satisfactory","Very Satisfactory","Outstanding"})," ")</f>
        <v/>
      </c>
      <c r="F80" s="174"/>
      <c r="G80" s="174"/>
      <c r="H80" s="174"/>
      <c r="I80" s="175"/>
    </row>
    <row r="81" spans="1:9" ht="15.95" customHeight="1">
      <c r="A81" s="84" t="str">
        <f t="shared" si="2"/>
        <v/>
      </c>
      <c r="B81" s="147"/>
      <c r="C81" s="148"/>
      <c r="D81" s="136"/>
      <c r="E81" s="173" t="str">
        <f>IFERROR(LOOKUP(D81,{50,74.5,79.5,84.5,89.5,100},{"Did Not Meet Expectation","Fairly Satisfactory","Satisfactory","Very Satisfactory","Outstanding"})," ")</f>
        <v/>
      </c>
      <c r="F81" s="174"/>
      <c r="G81" s="174"/>
      <c r="H81" s="174"/>
      <c r="I81" s="175"/>
    </row>
    <row r="82" spans="1:9" ht="15.95" customHeight="1">
      <c r="A82" s="84" t="str">
        <f t="shared" si="2"/>
        <v/>
      </c>
      <c r="B82" s="147"/>
      <c r="C82" s="148"/>
      <c r="D82" s="136"/>
      <c r="E82" s="173" t="str">
        <f>IFERROR(LOOKUP(D82,{50,74.5,79.5,84.5,89.5,100},{"Did Not Meet Expectation","Fairly Satisfactory","Satisfactory","Very Satisfactory","Outstanding"})," ")</f>
        <v/>
      </c>
      <c r="F82" s="174"/>
      <c r="G82" s="174"/>
      <c r="H82" s="174"/>
      <c r="I82" s="175"/>
    </row>
    <row r="83" spans="1:9" ht="15.95" customHeight="1">
      <c r="A83" s="84" t="str">
        <f t="shared" si="2"/>
        <v/>
      </c>
      <c r="B83" s="147"/>
      <c r="C83" s="148"/>
      <c r="D83" s="136"/>
      <c r="E83" s="173" t="str">
        <f>IFERROR(LOOKUP(D83,{50,74.5,79.5,84.5,89.5,100},{"Did Not Meet Expectation","Fairly Satisfactory","Satisfactory","Very Satisfactory","Outstanding"})," ")</f>
        <v/>
      </c>
      <c r="F83" s="174"/>
      <c r="G83" s="174"/>
      <c r="H83" s="174"/>
      <c r="I83" s="175"/>
    </row>
    <row r="84" spans="1:9" ht="15.95" customHeight="1">
      <c r="A84" s="84" t="str">
        <f t="shared" si="2"/>
        <v/>
      </c>
      <c r="B84" s="147"/>
      <c r="C84" s="148"/>
      <c r="D84" s="136"/>
      <c r="E84" s="173" t="str">
        <f>IFERROR(LOOKUP(D84,{50,74.5,79.5,84.5,89.5,100},{"Did Not Meet Expectation","Fairly Satisfactory","Satisfactory","Very Satisfactory","Outstanding"})," ")</f>
        <v/>
      </c>
      <c r="F84" s="174"/>
      <c r="G84" s="174"/>
      <c r="H84" s="174"/>
      <c r="I84" s="175"/>
    </row>
    <row r="85" spans="1:9" ht="15.95" customHeight="1">
      <c r="A85" s="84" t="str">
        <f t="shared" si="2"/>
        <v/>
      </c>
      <c r="B85" s="147"/>
      <c r="C85" s="148"/>
      <c r="D85" s="136"/>
      <c r="E85" s="173" t="str">
        <f>IFERROR(LOOKUP(D85,{50,74.5,79.5,84.5,89.5,100},{"Did Not Meet Expectation","Fairly Satisfactory","Satisfactory","Very Satisfactory","Outstanding"})," ")</f>
        <v/>
      </c>
      <c r="F85" s="174"/>
      <c r="G85" s="174"/>
      <c r="H85" s="174"/>
      <c r="I85" s="175"/>
    </row>
    <row r="86" spans="1:9" ht="15.95" customHeight="1">
      <c r="A86" s="84" t="str">
        <f t="shared" si="2"/>
        <v/>
      </c>
      <c r="B86" s="147"/>
      <c r="C86" s="148"/>
      <c r="D86" s="136"/>
      <c r="E86" s="173" t="str">
        <f>IFERROR(LOOKUP(D86,{50,74.5,79.5,84.5,89.5,100},{"Did Not Meet Expectation","Fairly Satisfactory","Satisfactory","Very Satisfactory","Outstanding"})," ")</f>
        <v/>
      </c>
      <c r="F86" s="174"/>
      <c r="G86" s="174"/>
      <c r="H86" s="174"/>
      <c r="I86" s="175"/>
    </row>
    <row r="87" spans="1:9" ht="15.95" customHeight="1">
      <c r="A87" s="84" t="str">
        <f t="shared" si="2"/>
        <v/>
      </c>
      <c r="B87" s="147"/>
      <c r="C87" s="148"/>
      <c r="D87" s="136"/>
      <c r="E87" s="173" t="str">
        <f>IFERROR(LOOKUP(D87,{50,74.5,79.5,84.5,89.5,100},{"Did Not Meet Expectation","Fairly Satisfactory","Satisfactory","Very Satisfactory","Outstanding"})," ")</f>
        <v/>
      </c>
      <c r="F87" s="174"/>
      <c r="G87" s="174"/>
      <c r="H87" s="174"/>
      <c r="I87" s="175"/>
    </row>
    <row r="88" spans="1:9" ht="15.95" customHeight="1">
      <c r="A88" s="84" t="str">
        <f t="shared" si="2"/>
        <v/>
      </c>
      <c r="B88" s="147"/>
      <c r="C88" s="148"/>
      <c r="D88" s="136"/>
      <c r="E88" s="173" t="str">
        <f>IFERROR(LOOKUP(D88,{50,74.5,79.5,84.5,89.5,100},{"Did Not Meet Expectation","Fairly Satisfactory","Satisfactory","Very Satisfactory","Outstanding"})," ")</f>
        <v/>
      </c>
      <c r="F88" s="174"/>
      <c r="G88" s="174"/>
      <c r="H88" s="174"/>
      <c r="I88" s="175"/>
    </row>
    <row r="89" spans="1:9" ht="15.95" customHeight="1">
      <c r="A89" s="84" t="str">
        <f t="shared" si="2"/>
        <v/>
      </c>
      <c r="B89" s="147"/>
      <c r="C89" s="148"/>
      <c r="D89" s="136"/>
      <c r="E89" s="173" t="str">
        <f>IFERROR(LOOKUP(D89,{50,74.5,79.5,84.5,89.5,100},{"Did Not Meet Expectation","Fairly Satisfactory","Satisfactory","Very Satisfactory","Outstanding"})," ")</f>
        <v/>
      </c>
      <c r="F89" s="174"/>
      <c r="G89" s="174"/>
      <c r="H89" s="174"/>
      <c r="I89" s="175"/>
    </row>
    <row r="90" spans="1:9" ht="15.95" customHeight="1">
      <c r="A90" s="84" t="str">
        <f t="shared" si="2"/>
        <v/>
      </c>
      <c r="B90" s="147"/>
      <c r="C90" s="148"/>
      <c r="D90" s="136"/>
      <c r="E90" s="173" t="str">
        <f>IFERROR(LOOKUP(D90,{50,74.5,79.5,84.5,89.5,100},{"Did Not Meet Expectation","Fairly Satisfactory","Satisfactory","Very Satisfactory","Outstanding"})," ")</f>
        <v/>
      </c>
      <c r="F90" s="174"/>
      <c r="G90" s="174"/>
      <c r="H90" s="174"/>
      <c r="I90" s="175"/>
    </row>
    <row r="91" spans="1:9" ht="15.95" customHeight="1">
      <c r="A91" s="84" t="str">
        <f t="shared" si="2"/>
        <v/>
      </c>
      <c r="B91" s="147"/>
      <c r="C91" s="148"/>
      <c r="D91" s="136"/>
      <c r="E91" s="173" t="str">
        <f>IFERROR(LOOKUP(D91,{50,74.5,79.5,84.5,89.5,100},{"Did Not Meet Expectation","Fairly Satisfactory","Satisfactory","Very Satisfactory","Outstanding"})," ")</f>
        <v/>
      </c>
      <c r="F91" s="174"/>
      <c r="G91" s="174"/>
      <c r="H91" s="174"/>
      <c r="I91" s="175"/>
    </row>
    <row r="92" spans="1:9" ht="15.95" customHeight="1">
      <c r="A92" s="84" t="str">
        <f t="shared" si="2"/>
        <v/>
      </c>
      <c r="B92" s="147"/>
      <c r="C92" s="148"/>
      <c r="D92" s="136"/>
      <c r="E92" s="173" t="str">
        <f>IFERROR(LOOKUP(D92,{50,74.5,79.5,84.5,89.5,100},{"Did Not Meet Expectation","Fairly Satisfactory","Satisfactory","Very Satisfactory","Outstanding"})," ")</f>
        <v/>
      </c>
      <c r="F92" s="174"/>
      <c r="G92" s="174"/>
      <c r="H92" s="174"/>
      <c r="I92" s="175"/>
    </row>
    <row r="93" spans="1:9" ht="15.95" customHeight="1">
      <c r="A93" s="84" t="str">
        <f t="shared" si="2"/>
        <v/>
      </c>
      <c r="B93" s="147"/>
      <c r="C93" s="148"/>
      <c r="D93" s="136"/>
      <c r="E93" s="173" t="str">
        <f>IFERROR(LOOKUP(D93,{50,74.5,79.5,84.5,89.5,100},{"Did Not Meet Expectation","Fairly Satisfactory","Satisfactory","Very Satisfactory","Outstanding"})," ")</f>
        <v/>
      </c>
      <c r="F93" s="174"/>
      <c r="G93" s="174"/>
      <c r="H93" s="174"/>
      <c r="I93" s="175"/>
    </row>
    <row r="94" spans="1:9" ht="15.95" customHeight="1">
      <c r="A94" s="84" t="str">
        <f t="shared" si="2"/>
        <v/>
      </c>
      <c r="B94" s="147"/>
      <c r="C94" s="148"/>
      <c r="D94" s="136"/>
      <c r="E94" s="173" t="str">
        <f>IFERROR(LOOKUP(D94,{50,74.5,79.5,84.5,89.5,100},{"Did Not Meet Expectation","Fairly Satisfactory","Satisfactory","Very Satisfactory","Outstanding"})," ")</f>
        <v/>
      </c>
      <c r="F94" s="174"/>
      <c r="G94" s="174"/>
      <c r="H94" s="174"/>
      <c r="I94" s="175"/>
    </row>
    <row r="95" spans="1:9" ht="15.95" customHeight="1">
      <c r="A95" s="84" t="str">
        <f t="shared" si="2"/>
        <v/>
      </c>
      <c r="B95" s="147"/>
      <c r="C95" s="148"/>
      <c r="D95" s="136"/>
      <c r="E95" s="173" t="str">
        <f>IFERROR(LOOKUP(D95,{50,74.5,79.5,84.5,89.5,100},{"Did Not Meet Expectation","Fairly Satisfactory","Satisfactory","Very Satisfactory","Outstanding"})," ")</f>
        <v/>
      </c>
      <c r="F95" s="174"/>
      <c r="G95" s="174"/>
      <c r="H95" s="174"/>
      <c r="I95" s="175"/>
    </row>
    <row r="96" spans="1:9" ht="15.95" customHeight="1">
      <c r="A96" s="84" t="str">
        <f t="shared" si="2"/>
        <v/>
      </c>
      <c r="B96" s="147"/>
      <c r="C96" s="148"/>
      <c r="D96" s="136"/>
      <c r="E96" s="173" t="str">
        <f>IFERROR(LOOKUP(D96,{50,74.5,79.5,84.5,89.5,100},{"Did Not Meet Expectation","Fairly Satisfactory","Satisfactory","Very Satisfactory","Outstanding"})," ")</f>
        <v/>
      </c>
      <c r="F96" s="174"/>
      <c r="G96" s="174"/>
      <c r="H96" s="174"/>
      <c r="I96" s="175"/>
    </row>
    <row r="97" spans="1:9" ht="15.95" customHeight="1">
      <c r="A97" s="84" t="str">
        <f t="shared" si="2"/>
        <v/>
      </c>
      <c r="B97" s="147"/>
      <c r="C97" s="148"/>
      <c r="D97" s="136"/>
      <c r="E97" s="173" t="str">
        <f>IFERROR(LOOKUP(D97,{50,74.5,79.5,84.5,89.5,100},{"Did Not Meet Expectation","Fairly Satisfactory","Satisfactory","Very Satisfactory","Outstanding"})," ")</f>
        <v/>
      </c>
      <c r="F97" s="174"/>
      <c r="G97" s="174"/>
      <c r="H97" s="174"/>
      <c r="I97" s="175"/>
    </row>
    <row r="98" spans="1:9" ht="15.95" customHeight="1">
      <c r="A98" s="84" t="str">
        <f t="shared" si="2"/>
        <v/>
      </c>
      <c r="B98" s="147"/>
      <c r="C98" s="148"/>
      <c r="D98" s="136"/>
      <c r="E98" s="173" t="str">
        <f>IFERROR(LOOKUP(D98,{50,74.5,79.5,84.5,89.5,100},{"Did Not Meet Expectation","Fairly Satisfactory","Satisfactory","Very Satisfactory","Outstanding"})," ")</f>
        <v/>
      </c>
      <c r="F98" s="174"/>
      <c r="G98" s="174"/>
      <c r="H98" s="174"/>
      <c r="I98" s="175"/>
    </row>
    <row r="99" spans="1:9" ht="15.95" customHeight="1">
      <c r="A99" s="84" t="str">
        <f t="shared" si="2"/>
        <v/>
      </c>
      <c r="B99" s="147"/>
      <c r="C99" s="148"/>
      <c r="D99" s="136"/>
      <c r="E99" s="173" t="str">
        <f>IFERROR(LOOKUP(D99,{50,74.5,79.5,84.5,89.5,100},{"Did Not Meet Expectation","Fairly Satisfactory","Satisfactory","Very Satisfactory","Outstanding"})," ")</f>
        <v/>
      </c>
      <c r="F99" s="174"/>
      <c r="G99" s="174"/>
      <c r="H99" s="174"/>
      <c r="I99" s="175"/>
    </row>
    <row r="100" spans="1:9" ht="15.95" customHeight="1">
      <c r="A100" s="84" t="str">
        <f t="shared" si="2"/>
        <v/>
      </c>
      <c r="B100" s="147"/>
      <c r="C100" s="148"/>
      <c r="D100" s="136"/>
      <c r="E100" s="173" t="str">
        <f>IFERROR(LOOKUP(D100,{50,74.5,79.5,84.5,89.5,100},{"Did Not Meet Expectation","Fairly Satisfactory","Satisfactory","Very Satisfactory","Outstanding"})," ")</f>
        <v/>
      </c>
      <c r="F100" s="174"/>
      <c r="G100" s="174"/>
      <c r="H100" s="174"/>
      <c r="I100" s="175"/>
    </row>
    <row r="101" spans="1:9" ht="15.95" customHeight="1">
      <c r="A101" s="84" t="str">
        <f t="shared" si="2"/>
        <v/>
      </c>
      <c r="B101" s="147"/>
      <c r="C101" s="148"/>
      <c r="D101" s="136"/>
      <c r="E101" s="173" t="str">
        <f>IFERROR(LOOKUP(D101,{50,74.5,79.5,84.5,89.5,100},{"Did Not Meet Expectation","Fairly Satisfactory","Satisfactory","Very Satisfactory","Outstanding"})," ")</f>
        <v/>
      </c>
      <c r="F101" s="174"/>
      <c r="G101" s="174"/>
      <c r="H101" s="174"/>
      <c r="I101" s="175"/>
    </row>
    <row r="102" spans="1:9" ht="15.95" customHeight="1">
      <c r="A102" s="84" t="str">
        <f t="shared" si="2"/>
        <v/>
      </c>
      <c r="B102" s="147"/>
      <c r="C102" s="148"/>
      <c r="D102" s="136"/>
      <c r="E102" s="173" t="str">
        <f>IFERROR(LOOKUP(D102,{50,74.5,79.5,84.5,89.5,100},{"Did Not Meet Expectation","Fairly Satisfactory","Satisfactory","Very Satisfactory","Outstanding"})," ")</f>
        <v/>
      </c>
      <c r="F102" s="174"/>
      <c r="G102" s="174"/>
      <c r="H102" s="174"/>
      <c r="I102" s="175"/>
    </row>
    <row r="103" spans="1:9" ht="15.95" customHeight="1">
      <c r="A103" s="84" t="str">
        <f t="shared" si="2"/>
        <v/>
      </c>
      <c r="B103" s="147"/>
      <c r="C103" s="148"/>
      <c r="D103" s="136"/>
      <c r="E103" s="173" t="str">
        <f>IFERROR(LOOKUP(D103,{50,74.5,79.5,84.5,89.5,100},{"Did Not Meet Expectation","Fairly Satisfactory","Satisfactory","Very Satisfactory","Outstanding"})," ")</f>
        <v/>
      </c>
      <c r="F103" s="174"/>
      <c r="G103" s="174"/>
      <c r="H103" s="174"/>
      <c r="I103" s="175"/>
    </row>
    <row r="104" spans="1:9" ht="15.95" customHeight="1">
      <c r="A104" s="84" t="str">
        <f t="shared" si="2"/>
        <v/>
      </c>
      <c r="B104" s="147"/>
      <c r="C104" s="148"/>
      <c r="D104" s="136"/>
      <c r="E104" s="173" t="str">
        <f>IFERROR(LOOKUP(D104,{50,74.5,79.5,84.5,89.5,100},{"Did Not Meet Expectation","Fairly Satisfactory","Satisfactory","Very Satisfactory","Outstanding"})," ")</f>
        <v/>
      </c>
      <c r="F104" s="174"/>
      <c r="G104" s="174"/>
      <c r="H104" s="174"/>
      <c r="I104" s="175"/>
    </row>
    <row r="105" spans="1:9" ht="15.95" customHeight="1">
      <c r="A105" s="84" t="str">
        <f t="shared" si="2"/>
        <v/>
      </c>
      <c r="B105" s="147"/>
      <c r="C105" s="148"/>
      <c r="D105" s="136"/>
      <c r="E105" s="173" t="str">
        <f>IFERROR(LOOKUP(D105,{50,74.5,79.5,84.5,89.5,100},{"Did Not Meet Expectation","Fairly Satisfactory","Satisfactory","Very Satisfactory","Outstanding"})," ")</f>
        <v/>
      </c>
      <c r="F105" s="174"/>
      <c r="G105" s="174"/>
      <c r="H105" s="174"/>
      <c r="I105" s="175"/>
    </row>
    <row r="106" spans="1:9" ht="15.95" customHeight="1">
      <c r="A106" s="84" t="str">
        <f t="shared" si="2"/>
        <v/>
      </c>
      <c r="B106" s="147"/>
      <c r="C106" s="148"/>
      <c r="D106" s="136"/>
      <c r="E106" s="173" t="str">
        <f>IFERROR(LOOKUP(D106,{50,74.5,79.5,84.5,89.5,100},{"Did Not Meet Expectation","Fairly Satisfactory","Satisfactory","Very Satisfactory","Outstanding"})," ")</f>
        <v/>
      </c>
      <c r="F106" s="174"/>
      <c r="G106" s="174"/>
      <c r="H106" s="174"/>
      <c r="I106" s="175"/>
    </row>
    <row r="107" spans="1:9" ht="15.95" customHeight="1">
      <c r="A107" s="84" t="str">
        <f t="shared" si="2"/>
        <v/>
      </c>
      <c r="B107" s="147"/>
      <c r="C107" s="148"/>
      <c r="D107" s="136"/>
      <c r="E107" s="173" t="str">
        <f>IFERROR(LOOKUP(D107,{50,74.5,79.5,84.5,89.5,100},{"Did Not Meet Expectation","Fairly Satisfactory","Satisfactory","Very Satisfactory","Outstanding"})," ")</f>
        <v/>
      </c>
      <c r="F107" s="174"/>
      <c r="G107" s="174"/>
      <c r="H107" s="174"/>
      <c r="I107" s="175"/>
    </row>
    <row r="108" spans="1:9" ht="15.95" customHeight="1">
      <c r="A108" s="84" t="str">
        <f t="shared" si="2"/>
        <v/>
      </c>
      <c r="B108" s="147"/>
      <c r="C108" s="148"/>
      <c r="D108" s="136"/>
      <c r="E108" s="173" t="str">
        <f>IFERROR(LOOKUP(D108,{50,74.5,79.5,84.5,89.5,100},{"Did Not Meet Expectation","Fairly Satisfactory","Satisfactory","Very Satisfactory","Outstanding"})," ")</f>
        <v/>
      </c>
      <c r="F108" s="174"/>
      <c r="G108" s="174"/>
      <c r="H108" s="174"/>
      <c r="I108" s="175"/>
    </row>
    <row r="109" spans="1:9" ht="15.95" customHeight="1">
      <c r="A109" s="84" t="str">
        <f t="shared" si="2"/>
        <v/>
      </c>
      <c r="B109" s="147"/>
      <c r="C109" s="148"/>
      <c r="D109" s="136"/>
      <c r="E109" s="173" t="str">
        <f>IFERROR(LOOKUP(D109,{50,74.5,79.5,84.5,89.5,100},{"Did Not Meet Expectation","Fairly Satisfactory","Satisfactory","Very Satisfactory","Outstanding"})," ")</f>
        <v/>
      </c>
      <c r="F109" s="174"/>
      <c r="G109" s="174"/>
      <c r="H109" s="174"/>
      <c r="I109" s="175"/>
    </row>
    <row r="110" spans="1:9" ht="15.95" customHeight="1">
      <c r="A110" s="84" t="str">
        <f t="shared" si="2"/>
        <v/>
      </c>
      <c r="B110" s="147"/>
      <c r="C110" s="148"/>
      <c r="D110" s="136"/>
      <c r="E110" s="173" t="str">
        <f>IFERROR(LOOKUP(D110,{50,74.5,79.5,84.5,89.5,100},{"Did Not Meet Expectation","Fairly Satisfactory","Satisfactory","Very Satisfactory","Outstanding"})," ")</f>
        <v/>
      </c>
      <c r="F110" s="174"/>
      <c r="G110" s="174"/>
      <c r="H110" s="174"/>
      <c r="I110" s="175"/>
    </row>
    <row r="111" spans="1:9" ht="15.95" customHeight="1">
      <c r="A111" s="84" t="str">
        <f t="shared" si="2"/>
        <v/>
      </c>
      <c r="B111" s="147"/>
      <c r="C111" s="148"/>
      <c r="D111" s="136"/>
      <c r="E111" s="173" t="str">
        <f>IFERROR(LOOKUP(D111,{50,74.5,79.5,84.5,89.5,100},{"Did Not Meet Expectation","Fairly Satisfactory","Satisfactory","Very Satisfactory","Outstanding"})," ")</f>
        <v/>
      </c>
      <c r="F111" s="174"/>
      <c r="G111" s="174"/>
      <c r="H111" s="174"/>
      <c r="I111" s="175"/>
    </row>
    <row r="112" spans="1:9" ht="15.95" customHeight="1">
      <c r="A112" s="84" t="str">
        <f t="shared" si="2"/>
        <v/>
      </c>
      <c r="B112" s="147"/>
      <c r="C112" s="148"/>
      <c r="D112" s="136"/>
      <c r="E112" s="173" t="str">
        <f>IFERROR(LOOKUP(D112,{50,74.5,79.5,84.5,89.5,100},{"Did Not Meet Expectation","Fairly Satisfactory","Satisfactory","Very Satisfactory","Outstanding"})," ")</f>
        <v/>
      </c>
      <c r="F112" s="174"/>
      <c r="G112" s="174"/>
      <c r="H112" s="174"/>
      <c r="I112" s="175"/>
    </row>
    <row r="113" spans="1:9" ht="15.95" customHeight="1">
      <c r="A113" s="84" t="str">
        <f t="shared" si="2"/>
        <v/>
      </c>
      <c r="B113" s="147"/>
      <c r="C113" s="148"/>
      <c r="D113" s="136"/>
      <c r="E113" s="173" t="str">
        <f>IFERROR(LOOKUP(D113,{50,74.5,79.5,84.5,89.5,100},{"Did Not Meet Expectation","Fairly Satisfactory","Satisfactory","Very Satisfactory","Outstanding"})," ")</f>
        <v/>
      </c>
      <c r="F113" s="174"/>
      <c r="G113" s="174"/>
      <c r="H113" s="174"/>
      <c r="I113" s="175"/>
    </row>
    <row r="114" spans="1:9" ht="15.95" customHeight="1">
      <c r="A114" s="84" t="str">
        <f t="shared" si="2"/>
        <v/>
      </c>
      <c r="B114" s="147"/>
      <c r="C114" s="148"/>
      <c r="D114" s="136"/>
      <c r="E114" s="173" t="str">
        <f>IFERROR(LOOKUP(D114,{50,74.5,79.5,84.5,89.5,100},{"Did Not Meet Expectation","Fairly Satisfactory","Satisfactory","Very Satisfactory","Outstanding"})," ")</f>
        <v/>
      </c>
      <c r="F114" s="174"/>
      <c r="G114" s="174"/>
      <c r="H114" s="174"/>
      <c r="I114" s="175"/>
    </row>
    <row r="115" spans="1:9" ht="15.95" customHeight="1">
      <c r="A115" s="84" t="str">
        <f t="shared" si="2"/>
        <v/>
      </c>
      <c r="B115" s="147"/>
      <c r="C115" s="148"/>
      <c r="D115" s="136"/>
      <c r="E115" s="173" t="str">
        <f>IFERROR(LOOKUP(D115,{50,74.5,79.5,84.5,89.5,100},{"Did Not Meet Expectation","Fairly Satisfactory","Satisfactory","Very Satisfactory","Outstanding"})," ")</f>
        <v/>
      </c>
      <c r="F115" s="174"/>
      <c r="G115" s="174"/>
      <c r="H115" s="174"/>
      <c r="I115" s="175"/>
    </row>
    <row r="116" spans="1:9" ht="15.95" customHeight="1">
      <c r="A116" s="84" t="str">
        <f t="shared" si="2"/>
        <v/>
      </c>
      <c r="B116" s="147"/>
      <c r="C116" s="148"/>
      <c r="D116" s="136"/>
      <c r="E116" s="173" t="str">
        <f>IFERROR(LOOKUP(D116,{50,74.5,79.5,84.5,89.5,100},{"Did Not Meet Expectation","Fairly Satisfactory","Satisfactory","Very Satisfactory","Outstanding"})," ")</f>
        <v/>
      </c>
      <c r="F116" s="174"/>
      <c r="G116" s="174"/>
      <c r="H116" s="174"/>
      <c r="I116" s="175"/>
    </row>
    <row r="117" spans="1:9" ht="15.95" customHeight="1">
      <c r="A117" s="84" t="str">
        <f t="shared" si="2"/>
        <v/>
      </c>
      <c r="B117" s="147"/>
      <c r="C117" s="148"/>
      <c r="D117" s="136"/>
      <c r="E117" s="173" t="str">
        <f>IFERROR(LOOKUP(D117,{50,74.5,79.5,84.5,89.5,100},{"Did Not Meet Expectation","Fairly Satisfactory","Satisfactory","Very Satisfactory","Outstanding"})," ")</f>
        <v/>
      </c>
      <c r="F117" s="174"/>
      <c r="G117" s="174"/>
      <c r="H117" s="174"/>
      <c r="I117" s="175"/>
    </row>
    <row r="118" spans="1:9" ht="15.95" customHeight="1">
      <c r="A118" s="84" t="str">
        <f t="shared" si="2"/>
        <v/>
      </c>
      <c r="B118" s="147"/>
      <c r="C118" s="148"/>
      <c r="D118" s="136"/>
      <c r="E118" s="173" t="str">
        <f>IFERROR(LOOKUP(D118,{50,74.5,79.5,84.5,89.5,100},{"Did Not Meet Expectation","Fairly Satisfactory","Satisfactory","Very Satisfactory","Outstanding"})," ")</f>
        <v/>
      </c>
      <c r="F118" s="174"/>
      <c r="G118" s="174"/>
      <c r="H118" s="174"/>
      <c r="I118" s="175"/>
    </row>
    <row r="119" spans="1:9" ht="15.95" hidden="1" customHeight="1">
      <c r="A119" s="84" t="str">
        <f t="shared" si="2"/>
        <v/>
      </c>
      <c r="B119" s="147"/>
      <c r="C119" s="148"/>
      <c r="D119" s="136"/>
      <c r="E119" s="173" t="str">
        <f>IFERROR(LOOKUP(D119,{50,74.5,79.5,84.5,89.5,100},{"Did Not Meet Expectaion","Fairly Satisfactory","Satisfactory","Very Satisfactory","Outstanding"})," ")</f>
        <v/>
      </c>
      <c r="F119" s="174"/>
      <c r="G119" s="174"/>
      <c r="H119" s="174"/>
      <c r="I119" s="175"/>
    </row>
    <row r="120" spans="1:9" ht="15.95" hidden="1" customHeight="1">
      <c r="A120" s="84" t="str">
        <f t="shared" si="2"/>
        <v/>
      </c>
      <c r="B120" s="147"/>
      <c r="C120" s="148"/>
      <c r="D120" s="136"/>
      <c r="E120" s="173" t="str">
        <f>IFERROR(LOOKUP(D120,{50,74.5,79.5,84.5,89.5,100},{"Did Not Meet Expectaion","Fairly Satisfactory","Satisfactory","Very Satisfactory","Outstanding"})," ")</f>
        <v/>
      </c>
      <c r="F120" s="174"/>
      <c r="G120" s="174"/>
      <c r="H120" s="174"/>
      <c r="I120" s="175"/>
    </row>
    <row r="121" spans="1:9" ht="15.95" hidden="1" customHeight="1">
      <c r="A121" s="84" t="str">
        <f t="shared" si="2"/>
        <v/>
      </c>
      <c r="B121" s="147"/>
      <c r="C121" s="148"/>
      <c r="D121" s="136"/>
      <c r="E121" s="173" t="str">
        <f>IFERROR(LOOKUP(D121,{50,74.5,79.5,84.5,89.5,100},{"Did Not Meet Expectaion","Fairly Satisfactory","Satisfactory","Very Satisfactory","Outstanding"})," ")</f>
        <v/>
      </c>
      <c r="F121" s="174"/>
      <c r="G121" s="174"/>
      <c r="H121" s="174"/>
      <c r="I121" s="175"/>
    </row>
    <row r="122" spans="1:9" ht="15.95" hidden="1" customHeight="1">
      <c r="A122" s="84" t="str">
        <f t="shared" si="2"/>
        <v/>
      </c>
      <c r="B122" s="147"/>
      <c r="C122" s="148"/>
      <c r="D122" s="136"/>
      <c r="E122" s="173" t="str">
        <f>IFERROR(LOOKUP(D122,{50,74.5,79.5,84.5,89.5,100},{"Did Not Meet Expectaion","Fairly Satisfactory","Satisfactory","Very Satisfactory","Outstanding"})," ")</f>
        <v/>
      </c>
      <c r="F122" s="174"/>
      <c r="G122" s="174"/>
      <c r="H122" s="174"/>
      <c r="I122" s="175"/>
    </row>
    <row r="123" spans="1:9" ht="15.95" hidden="1" customHeight="1">
      <c r="A123" s="84" t="str">
        <f t="shared" si="2"/>
        <v/>
      </c>
      <c r="B123" s="147"/>
      <c r="C123" s="148"/>
      <c r="D123" s="136"/>
      <c r="E123" s="173" t="str">
        <f>IFERROR(LOOKUP(D123,{50,74.5,79.5,84.5,89.5,100},{"Did Not Meet Expectaion","Fairly Satisfactory","Satisfactory","Very Satisfactory","Outstanding"})," ")</f>
        <v/>
      </c>
      <c r="F123" s="174"/>
      <c r="G123" s="174"/>
      <c r="H123" s="174"/>
      <c r="I123" s="175"/>
    </row>
    <row r="124" spans="1:9" ht="15.95" hidden="1" customHeight="1">
      <c r="A124" s="84" t="str">
        <f t="shared" si="2"/>
        <v/>
      </c>
      <c r="B124" s="147"/>
      <c r="C124" s="148"/>
      <c r="D124" s="136"/>
      <c r="E124" s="173" t="str">
        <f>IFERROR(LOOKUP(D124,{50,74.5,79.5,84.5,89.5,100},{"Did Not Meet Expectaion","Fairly Satisfactory","Satisfactory","Very Satisfactory","Outstanding"})," ")</f>
        <v/>
      </c>
      <c r="F124" s="174"/>
      <c r="G124" s="174"/>
      <c r="H124" s="174"/>
      <c r="I124" s="175"/>
    </row>
    <row r="125" spans="1:9" ht="15.95" hidden="1" customHeight="1">
      <c r="A125" s="84" t="str">
        <f t="shared" si="2"/>
        <v/>
      </c>
      <c r="B125" s="147"/>
      <c r="C125" s="148"/>
      <c r="D125" s="136"/>
      <c r="E125" s="173" t="str">
        <f>IFERROR(LOOKUP(D125,{50,74.5,79.5,84.5,89.5,100},{"Did Not Meet Expectaion","Fairly Satisfactory","Satisfactory","Very Satisfactory","Outstanding"})," ")</f>
        <v/>
      </c>
      <c r="F125" s="174"/>
      <c r="G125" s="174"/>
      <c r="H125" s="174"/>
      <c r="I125" s="175"/>
    </row>
    <row r="126" spans="1:9" ht="15.95" hidden="1" customHeight="1">
      <c r="A126" s="84" t="str">
        <f t="shared" si="2"/>
        <v/>
      </c>
      <c r="B126" s="147"/>
      <c r="C126" s="148"/>
      <c r="D126" s="136"/>
      <c r="E126" s="173" t="str">
        <f>IFERROR(LOOKUP(D126,{50,74.5,79.5,84.5,89.5,100},{"Did Not Meet Expectaion","Fairly Satisfactory","Satisfactory","Very Satisfactory","Outstanding"})," ")</f>
        <v/>
      </c>
      <c r="F126" s="174"/>
      <c r="G126" s="174"/>
      <c r="H126" s="174"/>
      <c r="I126" s="175"/>
    </row>
    <row r="127" spans="1:9" ht="15.95" hidden="1" customHeight="1">
      <c r="A127" s="84" t="str">
        <f t="shared" si="2"/>
        <v/>
      </c>
      <c r="B127" s="147"/>
      <c r="C127" s="148"/>
      <c r="D127" s="136"/>
      <c r="E127" s="173" t="str">
        <f>IFERROR(LOOKUP(D127,{50,74.5,79.5,84.5,89.5,100},{"Did Not Meet Expectaion","Fairly Satisfactory","Satisfactory","Very Satisfactory","Outstanding"})," ")</f>
        <v/>
      </c>
      <c r="F127" s="174"/>
      <c r="G127" s="174"/>
      <c r="H127" s="174"/>
      <c r="I127" s="175"/>
    </row>
    <row r="128" spans="1:9" ht="15.95" hidden="1" customHeight="1">
      <c r="A128" s="84" t="str">
        <f t="shared" si="2"/>
        <v/>
      </c>
      <c r="B128" s="147"/>
      <c r="C128" s="148"/>
      <c r="D128" s="136"/>
      <c r="E128" s="173" t="str">
        <f>IFERROR(LOOKUP(D128,{50,74.5,79.5,84.5,89.5,100},{"Did Not Meet Expectaion","Fairly Satisfactory","Satisfactory","Very Satisfactory","Outstanding"})," ")</f>
        <v/>
      </c>
      <c r="F128" s="174"/>
      <c r="G128" s="174"/>
      <c r="H128" s="174"/>
      <c r="I128" s="175"/>
    </row>
    <row r="129" spans="1:12" ht="15.95" hidden="1" customHeight="1">
      <c r="A129" s="84" t="str">
        <f t="shared" si="2"/>
        <v/>
      </c>
      <c r="B129" s="147"/>
      <c r="C129" s="148"/>
      <c r="D129" s="136"/>
      <c r="E129" s="173" t="str">
        <f>IFERROR(LOOKUP(D129,{50,74.5,79.5,84.5,89.5,100},{"Did Not Meet Expectaion","Fairly Satisfactory","Satisfactory","Very Satisfactory","Outstanding"})," ")</f>
        <v/>
      </c>
      <c r="F129" s="174"/>
      <c r="G129" s="174"/>
      <c r="H129" s="174"/>
      <c r="I129" s="175"/>
    </row>
    <row r="130" spans="1:12" ht="15.95" hidden="1" customHeight="1">
      <c r="A130" s="84" t="str">
        <f t="shared" si="2"/>
        <v/>
      </c>
      <c r="B130" s="147"/>
      <c r="C130" s="148"/>
      <c r="D130" s="136"/>
      <c r="E130" s="173" t="str">
        <f>IFERROR(LOOKUP(D130,{50,74.5,79.5,84.5,89.5,100},{"Did Not Meet Expectaion","Fairly Satisfactory","Satisfactory","Very Satisfactory","Outstanding"})," ")</f>
        <v/>
      </c>
      <c r="F130" s="174"/>
      <c r="G130" s="174"/>
      <c r="H130" s="174"/>
      <c r="I130" s="175"/>
    </row>
    <row r="131" spans="1:12" ht="15.95" hidden="1" customHeight="1">
      <c r="A131" s="84" t="str">
        <f t="shared" si="2"/>
        <v/>
      </c>
      <c r="B131" s="147"/>
      <c r="C131" s="148"/>
      <c r="D131" s="136"/>
      <c r="E131" s="173" t="str">
        <f>IFERROR(LOOKUP(D131,{50,74.5,79.5,84.5,89.5,100},{"Did Not Meet Expectaion","Fairly Satisfactory","Satisfactory","Very Satisfactory","Outstanding"})," ")</f>
        <v/>
      </c>
      <c r="F131" s="174"/>
      <c r="G131" s="174"/>
      <c r="H131" s="174"/>
      <c r="I131" s="175"/>
    </row>
    <row r="132" spans="1:12" ht="15.95" hidden="1" customHeight="1">
      <c r="A132" s="84" t="str">
        <f t="shared" si="2"/>
        <v/>
      </c>
      <c r="B132" s="147"/>
      <c r="C132" s="148"/>
      <c r="D132" s="136"/>
      <c r="E132" s="173" t="str">
        <f>IFERROR(LOOKUP(D132,{50,74.5,79.5,84.5,89.5,100},{"Did Not Meet Expectaion","Fairly Satisfactory","Satisfactory","Very Satisfactory","Outstanding"})," ")</f>
        <v/>
      </c>
      <c r="F132" s="174"/>
      <c r="G132" s="174"/>
      <c r="H132" s="174"/>
      <c r="I132" s="175"/>
    </row>
    <row r="133" spans="1:12" ht="15.95" hidden="1" customHeight="1">
      <c r="A133" s="84" t="str">
        <f t="shared" si="2"/>
        <v/>
      </c>
      <c r="B133" s="147"/>
      <c r="C133" s="148"/>
      <c r="D133" s="136"/>
      <c r="E133" s="173" t="str">
        <f>IFERROR(LOOKUP(D133,{50,74.5,79.5,84.5,89.5,100},{"Did Not Meet Expectaion","Fairly Satisfactory","Satisfactory","Very Satisfactory","Outstanding"})," ")</f>
        <v/>
      </c>
      <c r="F133" s="174"/>
      <c r="G133" s="174"/>
      <c r="H133" s="174"/>
      <c r="I133" s="175"/>
    </row>
    <row r="134" spans="1:12" ht="15.95" hidden="1" customHeight="1">
      <c r="A134" s="84" t="str">
        <f t="shared" si="2"/>
        <v/>
      </c>
      <c r="B134" s="147"/>
      <c r="C134" s="148"/>
      <c r="D134" s="136"/>
      <c r="E134" s="173" t="str">
        <f>IFERROR(LOOKUP(D134,{50,74.5,79.5,84.5,89.5,100},{"Did Not Meet Expectaion","Fairly Satisfactory","Satisfactory","Very Satisfactory","Outstanding"})," ")</f>
        <v/>
      </c>
      <c r="F134" s="174"/>
      <c r="G134" s="174"/>
      <c r="H134" s="174"/>
      <c r="I134" s="175"/>
    </row>
    <row r="135" spans="1:12" ht="15.95" hidden="1" customHeight="1">
      <c r="A135" s="84" t="str">
        <f t="shared" si="2"/>
        <v/>
      </c>
      <c r="B135" s="147"/>
      <c r="C135" s="148"/>
      <c r="D135" s="136"/>
      <c r="E135" s="173" t="str">
        <f>IFERROR(LOOKUP(D135,{50,74.5,79.5,84.5,89.5,100},{"Did Not Meet Expectaion","Fairly Satisfactory","Satisfactory","Very Satisfactory","Outstanding"})," ")</f>
        <v/>
      </c>
      <c r="F135" s="174"/>
      <c r="G135" s="174"/>
      <c r="H135" s="174"/>
      <c r="I135" s="175"/>
    </row>
    <row r="136" spans="1:12" ht="15.95" hidden="1" customHeight="1" thickBot="1">
      <c r="A136" s="100" t="str">
        <f t="shared" si="2"/>
        <v/>
      </c>
      <c r="B136" s="149"/>
      <c r="C136" s="150"/>
      <c r="D136" s="141"/>
      <c r="E136" s="195" t="str">
        <f>IFERROR(LOOKUP(D136,{50,74.5,79.5,84.5,89.5,100},{"Did Not Meet Expectaion","Fairly Satisfactory","Satisfactory","Very Satisfactory","Outstanding"})," ")</f>
        <v/>
      </c>
      <c r="F136" s="196"/>
      <c r="G136" s="196"/>
      <c r="H136" s="196"/>
      <c r="I136" s="197"/>
    </row>
    <row r="137" spans="1:12" ht="15.75" customHeight="1">
      <c r="A137" s="143"/>
      <c r="B137" s="143"/>
      <c r="C137" s="143"/>
      <c r="D137" s="143"/>
      <c r="E137" s="144"/>
      <c r="I137" s="139"/>
      <c r="J137" s="139"/>
      <c r="K137" s="139"/>
      <c r="L137" s="139"/>
    </row>
    <row r="138" spans="1:12" ht="15.75" customHeight="1">
      <c r="A138" s="143"/>
      <c r="B138" s="143"/>
      <c r="C138" s="143"/>
      <c r="D138" s="143"/>
      <c r="E138" s="143"/>
      <c r="I138" s="139"/>
      <c r="J138" s="139"/>
      <c r="K138" s="139"/>
      <c r="L138" s="139"/>
    </row>
    <row r="139" spans="1:12" ht="15.75" customHeight="1">
      <c r="D139" s="143"/>
      <c r="E139" s="143"/>
      <c r="I139" s="139"/>
      <c r="J139" s="139"/>
      <c r="K139" s="139"/>
      <c r="L139" s="139"/>
    </row>
    <row r="140" spans="1:12" ht="15.75" customHeight="1">
      <c r="D140" s="143"/>
      <c r="E140" s="143"/>
      <c r="F140" s="143"/>
      <c r="G140" s="143"/>
      <c r="H140" s="143"/>
      <c r="I140" s="129"/>
      <c r="J140" s="129"/>
      <c r="K140" s="129"/>
      <c r="L140" s="129"/>
    </row>
    <row r="141" spans="1:12" ht="15.75" customHeight="1">
      <c r="A141" s="143"/>
      <c r="B141" s="143"/>
      <c r="C141" s="143"/>
      <c r="D141" s="143"/>
      <c r="E141" s="143"/>
      <c r="I141" s="139"/>
      <c r="J141" s="139"/>
      <c r="K141" s="139"/>
      <c r="L141" s="139"/>
    </row>
    <row r="142" spans="1:12" ht="15.75" customHeight="1">
      <c r="A142" s="143"/>
      <c r="B142" s="143"/>
      <c r="C142" s="143"/>
      <c r="D142" s="143"/>
      <c r="E142" s="143"/>
      <c r="I142" s="139"/>
      <c r="J142" s="139"/>
      <c r="K142" s="139"/>
      <c r="L142" s="139"/>
    </row>
    <row r="143" spans="1:12" ht="15.75" customHeight="1">
      <c r="A143" s="143"/>
      <c r="B143" s="143"/>
      <c r="C143" s="143"/>
      <c r="D143" s="143"/>
      <c r="E143" s="143"/>
      <c r="I143" s="139"/>
      <c r="J143" s="139"/>
      <c r="K143" s="139"/>
      <c r="L143" s="139"/>
    </row>
    <row r="144" spans="1:12" ht="15.75" customHeight="1">
      <c r="A144" s="143"/>
      <c r="B144" s="143"/>
      <c r="C144" s="143"/>
      <c r="D144" s="143"/>
      <c r="E144" s="143"/>
      <c r="I144" s="139"/>
      <c r="J144" s="139"/>
      <c r="K144" s="139"/>
      <c r="L144" s="139"/>
    </row>
    <row r="145" spans="1:12" ht="15.75" customHeight="1">
      <c r="A145" s="143"/>
      <c r="B145" s="143"/>
      <c r="C145" s="143"/>
      <c r="D145" s="143"/>
      <c r="E145" s="143"/>
      <c r="I145" s="139"/>
      <c r="J145" s="139"/>
      <c r="K145" s="139"/>
      <c r="L145" s="139"/>
    </row>
    <row r="146" spans="1:12" ht="15.75" customHeight="1">
      <c r="A146" s="143"/>
      <c r="B146" s="143"/>
      <c r="C146" s="143"/>
      <c r="D146" s="143"/>
      <c r="E146" s="143"/>
      <c r="I146" s="139"/>
      <c r="J146" s="139"/>
      <c r="K146" s="139"/>
      <c r="L146" s="139"/>
    </row>
    <row r="147" spans="1:12" ht="15.75" customHeight="1">
      <c r="A147" s="143"/>
      <c r="B147" s="143"/>
      <c r="C147" s="143"/>
      <c r="D147" s="143"/>
      <c r="E147" s="143"/>
      <c r="I147" s="139"/>
      <c r="J147" s="139"/>
      <c r="K147" s="139"/>
      <c r="L147" s="139"/>
    </row>
    <row r="148" spans="1:12" ht="15.75" customHeight="1">
      <c r="A148" s="143"/>
      <c r="B148" s="143"/>
      <c r="C148" s="143"/>
      <c r="D148" s="143"/>
      <c r="E148" s="143"/>
      <c r="I148" s="139"/>
      <c r="J148" s="139"/>
      <c r="K148" s="139"/>
      <c r="L148" s="139"/>
    </row>
    <row r="149" spans="1:12" ht="15.75" customHeight="1">
      <c r="A149" s="143"/>
      <c r="B149" s="143"/>
      <c r="C149" s="143"/>
      <c r="D149" s="143"/>
      <c r="E149" s="143"/>
      <c r="I149" s="139"/>
      <c r="J149" s="139"/>
      <c r="K149" s="139"/>
      <c r="L149" s="139"/>
    </row>
    <row r="150" spans="1:12" ht="15.75" customHeight="1">
      <c r="A150" s="143"/>
      <c r="B150" s="143"/>
      <c r="C150" s="143"/>
      <c r="D150" s="143"/>
      <c r="E150" s="143"/>
      <c r="I150" s="139"/>
      <c r="J150" s="139"/>
      <c r="K150" s="139"/>
      <c r="L150" s="139"/>
    </row>
    <row r="151" spans="1:12" ht="15.75" customHeight="1">
      <c r="A151" s="143"/>
      <c r="B151" s="143"/>
      <c r="C151" s="143"/>
      <c r="D151" s="143"/>
      <c r="E151" s="143"/>
      <c r="I151" s="139"/>
      <c r="J151" s="139"/>
      <c r="K151" s="139"/>
      <c r="L151" s="139"/>
    </row>
    <row r="152" spans="1:12" ht="15.75" customHeight="1">
      <c r="A152" s="143"/>
      <c r="B152" s="143"/>
      <c r="C152" s="143"/>
      <c r="D152" s="143"/>
      <c r="E152" s="143"/>
      <c r="I152" s="139"/>
      <c r="J152" s="139"/>
      <c r="K152" s="139"/>
      <c r="L152" s="139"/>
    </row>
    <row r="153" spans="1:12" ht="15.75" customHeight="1">
      <c r="A153" s="143"/>
      <c r="B153" s="143"/>
      <c r="C153" s="143"/>
      <c r="D153" s="143"/>
      <c r="E153" s="143"/>
      <c r="I153" s="139"/>
      <c r="J153" s="139"/>
      <c r="K153" s="139"/>
      <c r="L153" s="139"/>
    </row>
    <row r="154" spans="1:12" ht="15.75" customHeight="1">
      <c r="A154" s="143"/>
      <c r="B154" s="143"/>
      <c r="C154" s="143"/>
      <c r="D154" s="143"/>
      <c r="E154" s="143"/>
      <c r="I154" s="139"/>
      <c r="J154" s="139"/>
      <c r="K154" s="139"/>
      <c r="L154" s="139"/>
    </row>
    <row r="155" spans="1:12" ht="15.75" customHeight="1">
      <c r="A155" s="143"/>
      <c r="B155" s="143"/>
      <c r="C155" s="143"/>
      <c r="D155" s="143"/>
      <c r="E155" s="143"/>
      <c r="I155" s="139"/>
      <c r="J155" s="139"/>
      <c r="K155" s="139"/>
      <c r="L155" s="139"/>
    </row>
    <row r="156" spans="1:12" ht="15.75" customHeight="1">
      <c r="A156" s="143"/>
      <c r="B156" s="143"/>
      <c r="C156" s="143"/>
      <c r="D156" s="143"/>
      <c r="E156" s="143"/>
      <c r="I156" s="139"/>
      <c r="J156" s="139"/>
      <c r="K156" s="139"/>
      <c r="L156" s="139"/>
    </row>
    <row r="157" spans="1:12" ht="15.75" customHeight="1">
      <c r="A157" s="143"/>
      <c r="B157" s="143"/>
      <c r="C157" s="143"/>
      <c r="D157" s="143"/>
      <c r="E157" s="143"/>
      <c r="I157" s="139"/>
      <c r="J157" s="139"/>
      <c r="K157" s="139"/>
      <c r="L157" s="139"/>
    </row>
    <row r="158" spans="1:12" ht="15.75" customHeight="1">
      <c r="A158" s="143"/>
      <c r="B158" s="143"/>
      <c r="C158" s="143"/>
      <c r="D158" s="143"/>
      <c r="E158" s="143"/>
      <c r="I158" s="139"/>
      <c r="J158" s="139"/>
      <c r="K158" s="139"/>
      <c r="L158" s="139"/>
    </row>
    <row r="159" spans="1:12" ht="15.75" customHeight="1">
      <c r="A159" s="143"/>
      <c r="B159" s="143"/>
      <c r="C159" s="143"/>
      <c r="D159" s="143"/>
      <c r="E159" s="143"/>
      <c r="I159" s="139"/>
      <c r="J159" s="139"/>
      <c r="K159" s="139"/>
      <c r="L159" s="139"/>
    </row>
    <row r="160" spans="1:12" ht="15.75" customHeight="1">
      <c r="A160" s="143"/>
      <c r="B160" s="143"/>
      <c r="C160" s="143"/>
      <c r="D160" s="143"/>
      <c r="E160" s="143"/>
      <c r="I160" s="139"/>
      <c r="J160" s="139"/>
      <c r="K160" s="139"/>
      <c r="L160" s="139"/>
    </row>
    <row r="161" spans="1:12" ht="15.75" customHeight="1">
      <c r="A161" s="143"/>
      <c r="B161" s="143"/>
      <c r="C161" s="143"/>
      <c r="D161" s="143"/>
      <c r="E161" s="143"/>
      <c r="I161" s="139"/>
      <c r="J161" s="139"/>
      <c r="K161" s="139"/>
      <c r="L161" s="139"/>
    </row>
    <row r="162" spans="1:12" ht="15.75" customHeight="1">
      <c r="A162" s="143"/>
      <c r="B162" s="143"/>
      <c r="C162" s="143"/>
      <c r="D162" s="143"/>
      <c r="E162" s="143"/>
      <c r="I162" s="139"/>
      <c r="J162" s="139"/>
      <c r="K162" s="139"/>
      <c r="L162" s="139"/>
    </row>
    <row r="163" spans="1:12" ht="15.75" customHeight="1">
      <c r="A163" s="143"/>
      <c r="B163" s="143"/>
      <c r="C163" s="143"/>
      <c r="D163" s="143"/>
      <c r="E163" s="143"/>
      <c r="I163" s="139"/>
      <c r="J163" s="139"/>
      <c r="K163" s="139"/>
      <c r="L163" s="139"/>
    </row>
    <row r="164" spans="1:12" ht="15.75" customHeight="1">
      <c r="A164" s="143"/>
      <c r="B164" s="143"/>
      <c r="C164" s="143"/>
      <c r="D164" s="143"/>
      <c r="E164" s="143"/>
      <c r="I164" s="139"/>
      <c r="J164" s="139"/>
      <c r="K164" s="139"/>
      <c r="L164" s="139"/>
    </row>
    <row r="165" spans="1:12" ht="15.75" customHeight="1">
      <c r="A165" s="143"/>
      <c r="B165" s="143"/>
      <c r="C165" s="143"/>
      <c r="D165" s="143"/>
      <c r="E165" s="143"/>
      <c r="I165" s="139"/>
      <c r="J165" s="139"/>
      <c r="K165" s="139"/>
      <c r="L165" s="139"/>
    </row>
    <row r="166" spans="1:12" ht="15.75" customHeight="1">
      <c r="A166" s="143"/>
      <c r="B166" s="143"/>
      <c r="C166" s="143"/>
      <c r="D166" s="143"/>
      <c r="E166" s="143"/>
      <c r="I166" s="139"/>
      <c r="J166" s="139"/>
      <c r="K166" s="139"/>
      <c r="L166" s="139"/>
    </row>
    <row r="167" spans="1:12" ht="15.75" customHeight="1">
      <c r="A167" s="143"/>
      <c r="B167" s="143"/>
      <c r="C167" s="143"/>
      <c r="D167" s="143"/>
      <c r="E167" s="143"/>
      <c r="I167" s="139"/>
      <c r="J167" s="139"/>
      <c r="K167" s="139"/>
      <c r="L167" s="139"/>
    </row>
    <row r="168" spans="1:12" ht="15.75" customHeight="1">
      <c r="A168" s="143"/>
      <c r="B168" s="143"/>
      <c r="C168" s="143"/>
      <c r="D168" s="143"/>
      <c r="E168" s="143"/>
      <c r="I168" s="139"/>
      <c r="J168" s="139"/>
      <c r="K168" s="139"/>
      <c r="L168" s="139"/>
    </row>
    <row r="169" spans="1:12" ht="15.75" customHeight="1">
      <c r="A169" s="143"/>
      <c r="B169" s="143"/>
      <c r="C169" s="143"/>
      <c r="D169" s="143"/>
      <c r="E169" s="143"/>
      <c r="I169" s="139"/>
      <c r="J169" s="139"/>
      <c r="K169" s="139"/>
      <c r="L169" s="139"/>
    </row>
    <row r="170" spans="1:12" ht="15.75" customHeight="1">
      <c r="A170" s="143"/>
      <c r="B170" s="143"/>
      <c r="C170" s="143"/>
      <c r="D170" s="143"/>
      <c r="E170" s="143"/>
      <c r="I170" s="139"/>
      <c r="J170" s="139"/>
      <c r="K170" s="139"/>
      <c r="L170" s="139"/>
    </row>
    <row r="171" spans="1:12" ht="15.75" customHeight="1">
      <c r="A171" s="143"/>
      <c r="B171" s="143"/>
      <c r="C171" s="143"/>
      <c r="D171" s="143"/>
      <c r="E171" s="143"/>
      <c r="I171" s="139"/>
      <c r="J171" s="139"/>
      <c r="K171" s="139"/>
      <c r="L171" s="139"/>
    </row>
    <row r="172" spans="1:12" ht="15.75" customHeight="1">
      <c r="A172" s="143"/>
      <c r="B172" s="143"/>
      <c r="C172" s="143"/>
      <c r="D172" s="143"/>
      <c r="E172" s="143"/>
      <c r="I172" s="139"/>
      <c r="J172" s="139"/>
      <c r="K172" s="139"/>
      <c r="L172" s="139"/>
    </row>
    <row r="173" spans="1:12" ht="15.75" customHeight="1">
      <c r="A173" s="143"/>
      <c r="B173" s="143"/>
      <c r="C173" s="143"/>
      <c r="D173" s="143"/>
      <c r="E173" s="143"/>
      <c r="I173" s="139"/>
      <c r="J173" s="139"/>
      <c r="K173" s="139"/>
      <c r="L173" s="139"/>
    </row>
    <row r="174" spans="1:12" ht="15.75" customHeight="1">
      <c r="A174" s="143"/>
      <c r="B174" s="143"/>
      <c r="C174" s="143"/>
      <c r="D174" s="143"/>
      <c r="E174" s="143"/>
      <c r="I174" s="139"/>
      <c r="J174" s="139"/>
      <c r="K174" s="139"/>
      <c r="L174" s="139"/>
    </row>
    <row r="175" spans="1:12" ht="15.75" customHeight="1">
      <c r="A175" s="143"/>
      <c r="B175" s="143"/>
      <c r="C175" s="143"/>
      <c r="D175" s="143"/>
      <c r="E175" s="143"/>
      <c r="I175" s="139"/>
      <c r="J175" s="139"/>
      <c r="K175" s="139"/>
      <c r="L175" s="139"/>
    </row>
    <row r="176" spans="1:12" ht="15.75" customHeight="1">
      <c r="A176" s="143"/>
      <c r="B176" s="143"/>
      <c r="C176" s="143"/>
      <c r="D176" s="143"/>
      <c r="E176" s="143"/>
      <c r="I176" s="139"/>
      <c r="J176" s="139"/>
      <c r="K176" s="139"/>
      <c r="L176" s="139"/>
    </row>
    <row r="177" spans="1:12" ht="15.75" customHeight="1">
      <c r="A177" s="143"/>
      <c r="B177" s="143"/>
      <c r="C177" s="143"/>
      <c r="D177" s="143"/>
      <c r="E177" s="143"/>
      <c r="I177" s="139"/>
      <c r="J177" s="139"/>
      <c r="K177" s="139"/>
      <c r="L177" s="139"/>
    </row>
    <row r="178" spans="1:12" ht="15.75" customHeight="1">
      <c r="A178" s="143"/>
      <c r="B178" s="143"/>
      <c r="C178" s="143"/>
      <c r="D178" s="143"/>
      <c r="E178" s="143"/>
      <c r="I178" s="139"/>
      <c r="J178" s="139"/>
      <c r="K178" s="139"/>
      <c r="L178" s="139"/>
    </row>
    <row r="179" spans="1:12" ht="15.75" customHeight="1">
      <c r="A179" s="143"/>
      <c r="B179" s="143"/>
      <c r="C179" s="143"/>
      <c r="D179" s="143"/>
      <c r="E179" s="143"/>
      <c r="I179" s="139"/>
      <c r="J179" s="139"/>
      <c r="K179" s="139"/>
      <c r="L179" s="139"/>
    </row>
    <row r="180" spans="1:12" ht="15.75" customHeight="1">
      <c r="A180" s="143"/>
      <c r="B180" s="143"/>
      <c r="C180" s="143"/>
      <c r="D180" s="143"/>
      <c r="E180" s="143"/>
      <c r="I180" s="139"/>
      <c r="J180" s="139"/>
      <c r="K180" s="139"/>
      <c r="L180" s="139"/>
    </row>
    <row r="181" spans="1:12" ht="15.75" customHeight="1">
      <c r="A181" s="143"/>
      <c r="B181" s="143"/>
      <c r="C181" s="143"/>
      <c r="D181" s="143"/>
      <c r="E181" s="143"/>
      <c r="I181" s="139"/>
      <c r="J181" s="139"/>
      <c r="K181" s="139"/>
      <c r="L181" s="139"/>
    </row>
    <row r="182" spans="1:12" ht="15.75" customHeight="1">
      <c r="A182" s="143"/>
      <c r="B182" s="143"/>
      <c r="C182" s="143"/>
      <c r="D182" s="143"/>
      <c r="E182" s="143"/>
      <c r="I182" s="139"/>
      <c r="J182" s="139"/>
      <c r="K182" s="139"/>
      <c r="L182" s="139"/>
    </row>
    <row r="183" spans="1:12" ht="15.75" customHeight="1">
      <c r="A183" s="143"/>
      <c r="B183" s="143"/>
      <c r="C183" s="143"/>
      <c r="D183" s="143"/>
      <c r="E183" s="143"/>
      <c r="I183" s="139"/>
      <c r="J183" s="139"/>
      <c r="K183" s="139"/>
      <c r="L183" s="139"/>
    </row>
    <row r="184" spans="1:12" ht="15.75" customHeight="1">
      <c r="A184" s="143"/>
      <c r="B184" s="143"/>
      <c r="C184" s="143"/>
      <c r="D184" s="143"/>
      <c r="E184" s="143"/>
      <c r="I184" s="139"/>
      <c r="J184" s="139"/>
      <c r="K184" s="139"/>
      <c r="L184" s="139"/>
    </row>
    <row r="185" spans="1:12" ht="15.75" customHeight="1">
      <c r="A185" s="143"/>
      <c r="B185" s="143"/>
      <c r="C185" s="143"/>
      <c r="D185" s="143"/>
      <c r="E185" s="143"/>
      <c r="I185" s="139"/>
      <c r="J185" s="139"/>
      <c r="K185" s="139"/>
      <c r="L185" s="139"/>
    </row>
    <row r="186" spans="1:12" ht="15.75" customHeight="1">
      <c r="A186" s="143"/>
      <c r="B186" s="143"/>
      <c r="C186" s="143"/>
      <c r="D186" s="143"/>
      <c r="E186" s="143"/>
      <c r="I186" s="139"/>
      <c r="J186" s="139"/>
      <c r="K186" s="139"/>
      <c r="L186" s="139"/>
    </row>
    <row r="187" spans="1:12" ht="15.75" customHeight="1">
      <c r="A187" s="143"/>
      <c r="B187" s="143"/>
      <c r="C187" s="143"/>
      <c r="D187" s="143"/>
      <c r="E187" s="143"/>
      <c r="I187" s="139"/>
      <c r="J187" s="139"/>
      <c r="K187" s="139"/>
      <c r="L187" s="139"/>
    </row>
    <row r="188" spans="1:12" ht="15.75" customHeight="1">
      <c r="A188" s="143"/>
      <c r="B188" s="143"/>
      <c r="C188" s="143"/>
      <c r="D188" s="143"/>
      <c r="E188" s="143"/>
      <c r="I188" s="139"/>
      <c r="J188" s="139"/>
      <c r="K188" s="139"/>
      <c r="L188" s="139"/>
    </row>
    <row r="189" spans="1:12" ht="15.75" customHeight="1">
      <c r="A189" s="143"/>
      <c r="B189" s="143"/>
      <c r="C189" s="143"/>
      <c r="D189" s="143"/>
      <c r="E189" s="143"/>
      <c r="I189" s="139"/>
      <c r="J189" s="139"/>
      <c r="K189" s="139"/>
      <c r="L189" s="139"/>
    </row>
    <row r="190" spans="1:12" ht="15.75" customHeight="1">
      <c r="A190" s="143"/>
      <c r="B190" s="143"/>
      <c r="C190" s="143"/>
      <c r="D190" s="143"/>
      <c r="E190" s="143"/>
      <c r="I190" s="139"/>
      <c r="J190" s="139"/>
      <c r="K190" s="139"/>
      <c r="L190" s="139"/>
    </row>
    <row r="191" spans="1:12" ht="15.75" customHeight="1">
      <c r="A191" s="143"/>
      <c r="B191" s="143"/>
      <c r="C191" s="143"/>
      <c r="D191" s="143"/>
      <c r="E191" s="143"/>
      <c r="I191" s="139"/>
      <c r="J191" s="139"/>
      <c r="K191" s="139"/>
      <c r="L191" s="139"/>
    </row>
    <row r="192" spans="1:12" ht="15.75" customHeight="1">
      <c r="A192" s="143"/>
      <c r="B192" s="143"/>
      <c r="C192" s="143"/>
      <c r="D192" s="143"/>
      <c r="E192" s="143"/>
      <c r="I192" s="139"/>
      <c r="J192" s="139"/>
      <c r="K192" s="139"/>
      <c r="L192" s="139"/>
    </row>
    <row r="193" spans="1:12" ht="15.75" customHeight="1">
      <c r="A193" s="143"/>
      <c r="B193" s="143"/>
      <c r="C193" s="143"/>
      <c r="D193" s="143"/>
      <c r="E193" s="143"/>
      <c r="I193" s="139"/>
      <c r="J193" s="139"/>
      <c r="K193" s="139"/>
      <c r="L193" s="139"/>
    </row>
    <row r="194" spans="1:12" ht="15.75" customHeight="1">
      <c r="A194" s="143"/>
      <c r="B194" s="143"/>
      <c r="C194" s="143"/>
      <c r="D194" s="143"/>
      <c r="E194" s="143"/>
      <c r="I194" s="139"/>
      <c r="J194" s="139"/>
      <c r="K194" s="139"/>
      <c r="L194" s="139"/>
    </row>
    <row r="195" spans="1:12" ht="15.75" customHeight="1">
      <c r="A195" s="143"/>
      <c r="B195" s="143"/>
      <c r="C195" s="143"/>
      <c r="D195" s="143"/>
      <c r="E195" s="143"/>
      <c r="I195" s="139"/>
      <c r="J195" s="139"/>
      <c r="K195" s="139"/>
      <c r="L195" s="139"/>
    </row>
    <row r="196" spans="1:12" ht="15.75" customHeight="1">
      <c r="A196" s="143"/>
      <c r="B196" s="143"/>
      <c r="C196" s="143"/>
      <c r="D196" s="143"/>
      <c r="E196" s="143"/>
      <c r="I196" s="139"/>
      <c r="J196" s="139"/>
      <c r="K196" s="139"/>
      <c r="L196" s="139"/>
    </row>
    <row r="197" spans="1:12" ht="15.75" customHeight="1">
      <c r="A197" s="143"/>
      <c r="B197" s="143"/>
      <c r="C197" s="143"/>
      <c r="D197" s="143"/>
      <c r="E197" s="143"/>
      <c r="I197" s="139"/>
      <c r="J197" s="139"/>
      <c r="K197" s="139"/>
      <c r="L197" s="139"/>
    </row>
    <row r="198" spans="1:12" ht="15.75" customHeight="1">
      <c r="A198" s="143"/>
      <c r="B198" s="143"/>
      <c r="C198" s="143"/>
      <c r="D198" s="143"/>
      <c r="E198" s="143"/>
      <c r="I198" s="139"/>
      <c r="J198" s="139"/>
      <c r="K198" s="139"/>
      <c r="L198" s="139"/>
    </row>
    <row r="199" spans="1:12" ht="15.75" customHeight="1">
      <c r="A199" s="143"/>
      <c r="B199" s="143"/>
      <c r="C199" s="143"/>
      <c r="D199" s="143"/>
      <c r="E199" s="143"/>
      <c r="I199" s="139"/>
      <c r="J199" s="139"/>
      <c r="K199" s="139"/>
      <c r="L199" s="139"/>
    </row>
    <row r="200" spans="1:12" ht="15.75" customHeight="1">
      <c r="A200" s="143"/>
      <c r="B200" s="143"/>
      <c r="C200" s="143"/>
      <c r="D200" s="143"/>
      <c r="E200" s="143"/>
      <c r="I200" s="139"/>
      <c r="J200" s="139"/>
      <c r="K200" s="139"/>
      <c r="L200" s="139"/>
    </row>
    <row r="201" spans="1:12" ht="15.75" customHeight="1">
      <c r="A201" s="143"/>
      <c r="B201" s="143"/>
      <c r="C201" s="143"/>
      <c r="D201" s="143"/>
      <c r="E201" s="143"/>
      <c r="I201" s="139"/>
      <c r="J201" s="139"/>
      <c r="K201" s="139"/>
      <c r="L201" s="139"/>
    </row>
    <row r="202" spans="1:12" ht="15.75" customHeight="1">
      <c r="A202" s="143"/>
      <c r="B202" s="143"/>
      <c r="C202" s="143"/>
      <c r="D202" s="143"/>
      <c r="E202" s="143"/>
      <c r="I202" s="139"/>
      <c r="J202" s="139"/>
      <c r="K202" s="139"/>
      <c r="L202" s="139"/>
    </row>
    <row r="203" spans="1:12" ht="15.75" customHeight="1">
      <c r="A203" s="143"/>
      <c r="B203" s="143"/>
      <c r="C203" s="143"/>
      <c r="D203" s="143"/>
      <c r="E203" s="143"/>
      <c r="I203" s="139"/>
      <c r="J203" s="139"/>
      <c r="K203" s="139"/>
      <c r="L203" s="139"/>
    </row>
    <row r="204" spans="1:12" ht="15.75" customHeight="1">
      <c r="A204" s="143"/>
      <c r="B204" s="143"/>
      <c r="C204" s="143"/>
      <c r="D204" s="143"/>
      <c r="E204" s="143"/>
      <c r="I204" s="139"/>
      <c r="J204" s="139"/>
      <c r="K204" s="139"/>
      <c r="L204" s="139"/>
    </row>
    <row r="205" spans="1:12" ht="15.75" customHeight="1">
      <c r="A205" s="143"/>
      <c r="B205" s="143"/>
      <c r="C205" s="143"/>
      <c r="D205" s="143"/>
      <c r="E205" s="143"/>
      <c r="I205" s="139"/>
      <c r="J205" s="139"/>
      <c r="K205" s="139"/>
      <c r="L205" s="139"/>
    </row>
    <row r="206" spans="1:12" ht="15.75" customHeight="1">
      <c r="A206" s="143"/>
      <c r="B206" s="143"/>
      <c r="C206" s="143"/>
      <c r="D206" s="143"/>
      <c r="E206" s="143"/>
      <c r="I206" s="139"/>
      <c r="J206" s="139"/>
      <c r="K206" s="139"/>
      <c r="L206" s="139"/>
    </row>
    <row r="207" spans="1:12" ht="15.75" customHeight="1">
      <c r="A207" s="143"/>
      <c r="B207" s="143"/>
      <c r="C207" s="143"/>
      <c r="D207" s="143"/>
      <c r="E207" s="143"/>
      <c r="I207" s="139"/>
      <c r="J207" s="139"/>
      <c r="K207" s="139"/>
      <c r="L207" s="139"/>
    </row>
    <row r="208" spans="1:12" ht="15.75" customHeight="1">
      <c r="A208" s="143"/>
      <c r="B208" s="143"/>
      <c r="C208" s="143"/>
      <c r="D208" s="143"/>
      <c r="E208" s="143"/>
      <c r="I208" s="139"/>
      <c r="J208" s="139"/>
      <c r="K208" s="139"/>
      <c r="L208" s="139"/>
    </row>
    <row r="209" spans="1:12" ht="15.75" customHeight="1">
      <c r="A209" s="143"/>
      <c r="B209" s="143"/>
      <c r="C209" s="143"/>
      <c r="D209" s="143"/>
      <c r="E209" s="143"/>
      <c r="I209" s="139"/>
      <c r="J209" s="139"/>
      <c r="K209" s="139"/>
      <c r="L209" s="139"/>
    </row>
    <row r="210" spans="1:12" ht="15.75" customHeight="1">
      <c r="A210" s="143"/>
      <c r="B210" s="143"/>
      <c r="C210" s="143"/>
      <c r="D210" s="143"/>
      <c r="E210" s="143"/>
      <c r="I210" s="139"/>
      <c r="J210" s="139"/>
      <c r="K210" s="139"/>
      <c r="L210" s="139"/>
    </row>
    <row r="211" spans="1:12" ht="15.75" customHeight="1">
      <c r="A211" s="143"/>
      <c r="B211" s="143"/>
      <c r="C211" s="143"/>
      <c r="D211" s="143"/>
      <c r="E211" s="143"/>
      <c r="I211" s="139"/>
      <c r="J211" s="139"/>
      <c r="K211" s="139"/>
      <c r="L211" s="139"/>
    </row>
    <row r="212" spans="1:12" ht="15.75" customHeight="1">
      <c r="A212" s="143"/>
      <c r="B212" s="143"/>
      <c r="C212" s="143"/>
      <c r="D212" s="143"/>
      <c r="E212" s="143"/>
      <c r="I212" s="139"/>
      <c r="J212" s="139"/>
      <c r="K212" s="139"/>
      <c r="L212" s="139"/>
    </row>
    <row r="213" spans="1:12" ht="15.75" customHeight="1">
      <c r="A213" s="143"/>
      <c r="B213" s="143"/>
      <c r="C213" s="143"/>
      <c r="D213" s="143"/>
      <c r="E213" s="143"/>
      <c r="I213" s="139"/>
      <c r="J213" s="139"/>
      <c r="K213" s="139"/>
      <c r="L213" s="139"/>
    </row>
    <row r="214" spans="1:12" ht="15.75" customHeight="1">
      <c r="A214" s="143"/>
      <c r="B214" s="143"/>
      <c r="C214" s="143"/>
      <c r="D214" s="143"/>
      <c r="E214" s="143"/>
      <c r="I214" s="139"/>
      <c r="J214" s="139"/>
      <c r="K214" s="139"/>
      <c r="L214" s="139"/>
    </row>
    <row r="215" spans="1:12" ht="15.75" customHeight="1">
      <c r="A215" s="143"/>
      <c r="B215" s="143"/>
      <c r="C215" s="143"/>
      <c r="D215" s="143"/>
      <c r="E215" s="143"/>
      <c r="I215" s="139"/>
      <c r="J215" s="139"/>
      <c r="K215" s="139"/>
      <c r="L215" s="139"/>
    </row>
    <row r="216" spans="1:12" ht="15.75" customHeight="1">
      <c r="A216" s="143"/>
      <c r="B216" s="143"/>
      <c r="C216" s="143"/>
      <c r="D216" s="143"/>
      <c r="E216" s="143"/>
      <c r="I216" s="139"/>
      <c r="J216" s="139"/>
      <c r="K216" s="139"/>
      <c r="L216" s="139"/>
    </row>
    <row r="217" spans="1:12" ht="15.75" customHeight="1">
      <c r="A217" s="143"/>
      <c r="B217" s="143"/>
      <c r="C217" s="143"/>
      <c r="D217" s="143"/>
      <c r="E217" s="143"/>
      <c r="I217" s="139"/>
      <c r="J217" s="139"/>
      <c r="K217" s="139"/>
      <c r="L217" s="139"/>
    </row>
    <row r="218" spans="1:12" ht="15.75" customHeight="1">
      <c r="A218" s="143"/>
      <c r="B218" s="143"/>
      <c r="C218" s="143"/>
      <c r="D218" s="143"/>
      <c r="E218" s="143"/>
      <c r="I218" s="139"/>
      <c r="J218" s="139"/>
      <c r="K218" s="139"/>
      <c r="L218" s="139"/>
    </row>
    <row r="219" spans="1:12" ht="15.75" customHeight="1">
      <c r="A219" s="143"/>
      <c r="B219" s="143"/>
      <c r="C219" s="143"/>
      <c r="D219" s="143"/>
      <c r="E219" s="143"/>
      <c r="I219" s="139"/>
      <c r="J219" s="139"/>
      <c r="K219" s="139"/>
      <c r="L219" s="139"/>
    </row>
    <row r="220" spans="1:12" ht="15.75" customHeight="1">
      <c r="A220" s="143"/>
      <c r="B220" s="143"/>
      <c r="C220" s="143"/>
      <c r="D220" s="143"/>
      <c r="E220" s="143"/>
      <c r="I220" s="139"/>
      <c r="J220" s="139"/>
      <c r="K220" s="139"/>
      <c r="L220" s="139"/>
    </row>
    <row r="221" spans="1:12" ht="15.75" customHeight="1">
      <c r="A221" s="143"/>
      <c r="B221" s="143"/>
      <c r="C221" s="143"/>
      <c r="D221" s="143"/>
      <c r="E221" s="143"/>
      <c r="I221" s="139"/>
      <c r="J221" s="139"/>
      <c r="K221" s="139"/>
      <c r="L221" s="139"/>
    </row>
    <row r="222" spans="1:12" ht="15.75" customHeight="1">
      <c r="A222" s="143"/>
      <c r="B222" s="143"/>
      <c r="C222" s="143"/>
      <c r="D222" s="143"/>
      <c r="E222" s="143"/>
      <c r="I222" s="139"/>
      <c r="J222" s="139"/>
      <c r="K222" s="139"/>
      <c r="L222" s="139"/>
    </row>
    <row r="223" spans="1:12" ht="15.75" customHeight="1">
      <c r="A223" s="143"/>
      <c r="B223" s="143"/>
      <c r="C223" s="143"/>
      <c r="D223" s="143"/>
      <c r="E223" s="143"/>
      <c r="I223" s="139"/>
      <c r="J223" s="139"/>
      <c r="K223" s="139"/>
      <c r="L223" s="139"/>
    </row>
    <row r="224" spans="1:12" ht="15.75" customHeight="1">
      <c r="A224" s="143"/>
      <c r="B224" s="143"/>
      <c r="C224" s="143"/>
      <c r="D224" s="143"/>
      <c r="E224" s="143"/>
      <c r="I224" s="139"/>
      <c r="J224" s="139"/>
      <c r="K224" s="139"/>
      <c r="L224" s="139"/>
    </row>
    <row r="225" spans="1:12" ht="15.75" customHeight="1">
      <c r="A225" s="143"/>
      <c r="B225" s="143"/>
      <c r="C225" s="143"/>
      <c r="D225" s="143"/>
      <c r="E225" s="143"/>
      <c r="I225" s="139"/>
      <c r="J225" s="139"/>
      <c r="K225" s="139"/>
      <c r="L225" s="139"/>
    </row>
    <row r="226" spans="1:12" ht="15.75" customHeight="1">
      <c r="A226" s="143"/>
      <c r="B226" s="143"/>
      <c r="C226" s="143"/>
      <c r="D226" s="143"/>
      <c r="E226" s="143"/>
      <c r="I226" s="139"/>
      <c r="J226" s="139"/>
      <c r="K226" s="139"/>
      <c r="L226" s="139"/>
    </row>
    <row r="227" spans="1:12" ht="15.75" customHeight="1">
      <c r="A227" s="143"/>
      <c r="B227" s="143"/>
      <c r="C227" s="143"/>
      <c r="D227" s="143"/>
      <c r="E227" s="143"/>
      <c r="I227" s="139"/>
      <c r="J227" s="139"/>
      <c r="K227" s="139"/>
      <c r="L227" s="139"/>
    </row>
    <row r="228" spans="1:12" ht="15.75" customHeight="1">
      <c r="A228" s="143"/>
      <c r="B228" s="143"/>
      <c r="C228" s="143"/>
      <c r="D228" s="143"/>
      <c r="E228" s="143"/>
      <c r="I228" s="139"/>
      <c r="J228" s="139"/>
      <c r="K228" s="139"/>
      <c r="L228" s="139"/>
    </row>
    <row r="229" spans="1:12" ht="15.75" customHeight="1">
      <c r="A229" s="143"/>
      <c r="B229" s="143"/>
      <c r="C229" s="143"/>
      <c r="D229" s="143"/>
      <c r="E229" s="143"/>
      <c r="I229" s="139"/>
      <c r="J229" s="139"/>
      <c r="K229" s="139"/>
      <c r="L229" s="139"/>
    </row>
    <row r="230" spans="1:12" ht="15.75" customHeight="1">
      <c r="A230" s="143"/>
      <c r="B230" s="143"/>
      <c r="C230" s="143"/>
      <c r="D230" s="143"/>
      <c r="E230" s="143"/>
      <c r="I230" s="139"/>
      <c r="J230" s="139"/>
      <c r="K230" s="139"/>
      <c r="L230" s="139"/>
    </row>
    <row r="231" spans="1:12" ht="15.75" customHeight="1">
      <c r="A231" s="143"/>
      <c r="B231" s="143"/>
      <c r="C231" s="143"/>
      <c r="D231" s="143"/>
      <c r="E231" s="143"/>
      <c r="I231" s="139"/>
      <c r="J231" s="139"/>
      <c r="K231" s="139"/>
      <c r="L231" s="139"/>
    </row>
    <row r="232" spans="1:12" ht="15.75" customHeight="1">
      <c r="A232" s="143"/>
      <c r="B232" s="143"/>
      <c r="C232" s="143"/>
      <c r="D232" s="143"/>
      <c r="E232" s="143"/>
      <c r="I232" s="139"/>
      <c r="J232" s="139"/>
      <c r="K232" s="139"/>
      <c r="L232" s="139"/>
    </row>
    <row r="233" spans="1:12" ht="15.75" customHeight="1">
      <c r="A233" s="143"/>
      <c r="B233" s="143"/>
      <c r="C233" s="143"/>
      <c r="D233" s="143"/>
      <c r="E233" s="143"/>
      <c r="I233" s="139"/>
      <c r="J233" s="139"/>
      <c r="K233" s="139"/>
      <c r="L233" s="139"/>
    </row>
    <row r="234" spans="1:12" ht="15.75" customHeight="1">
      <c r="A234" s="143"/>
      <c r="B234" s="143"/>
      <c r="C234" s="143"/>
      <c r="D234" s="143"/>
      <c r="E234" s="143"/>
      <c r="I234" s="139"/>
      <c r="J234" s="139"/>
      <c r="K234" s="139"/>
      <c r="L234" s="139"/>
    </row>
    <row r="235" spans="1:12" ht="15.75" customHeight="1">
      <c r="A235" s="143"/>
      <c r="B235" s="143"/>
      <c r="C235" s="143"/>
      <c r="D235" s="143"/>
      <c r="E235" s="143"/>
      <c r="I235" s="139"/>
      <c r="J235" s="139"/>
      <c r="K235" s="139"/>
      <c r="L235" s="139"/>
    </row>
    <row r="236" spans="1:12" ht="15.75" customHeight="1">
      <c r="A236" s="143"/>
      <c r="B236" s="143"/>
      <c r="C236" s="143"/>
      <c r="D236" s="143"/>
      <c r="E236" s="143"/>
      <c r="I236" s="139"/>
      <c r="J236" s="139"/>
      <c r="K236" s="139"/>
      <c r="L236" s="139"/>
    </row>
    <row r="237" spans="1:12" ht="15.75" customHeight="1">
      <c r="A237" s="143"/>
      <c r="B237" s="143"/>
      <c r="C237" s="143"/>
      <c r="D237" s="143"/>
      <c r="E237" s="143"/>
      <c r="I237" s="139"/>
      <c r="J237" s="139"/>
      <c r="K237" s="139"/>
      <c r="L237" s="139"/>
    </row>
    <row r="238" spans="1:12" ht="15.75" customHeight="1">
      <c r="A238" s="143"/>
      <c r="B238" s="143"/>
      <c r="C238" s="143"/>
      <c r="D238" s="143"/>
      <c r="E238" s="143"/>
      <c r="I238" s="139"/>
      <c r="J238" s="139"/>
      <c r="K238" s="139"/>
      <c r="L238" s="139"/>
    </row>
    <row r="239" spans="1:12" ht="15.75" customHeight="1">
      <c r="A239" s="143"/>
      <c r="B239" s="143"/>
      <c r="C239" s="143"/>
      <c r="D239" s="143"/>
      <c r="E239" s="143"/>
      <c r="I239" s="139"/>
      <c r="J239" s="139"/>
      <c r="K239" s="139"/>
      <c r="L239" s="139"/>
    </row>
    <row r="240" spans="1:12" ht="15.75" customHeight="1">
      <c r="A240" s="143"/>
      <c r="B240" s="143"/>
      <c r="C240" s="143"/>
      <c r="D240" s="143"/>
      <c r="E240" s="143"/>
      <c r="I240" s="139"/>
      <c r="J240" s="139"/>
      <c r="K240" s="139"/>
      <c r="L240" s="139"/>
    </row>
    <row r="241" spans="1:12" ht="15.75" customHeight="1">
      <c r="A241" s="143"/>
      <c r="B241" s="143"/>
      <c r="C241" s="143"/>
      <c r="D241" s="143"/>
      <c r="E241" s="143"/>
      <c r="I241" s="139"/>
      <c r="J241" s="139"/>
      <c r="K241" s="139"/>
      <c r="L241" s="139"/>
    </row>
    <row r="242" spans="1:12" ht="15.75" customHeight="1">
      <c r="A242" s="143"/>
      <c r="B242" s="143"/>
      <c r="C242" s="143"/>
      <c r="D242" s="143"/>
      <c r="E242" s="143"/>
      <c r="I242" s="139"/>
      <c r="J242" s="139"/>
      <c r="K242" s="139"/>
      <c r="L242" s="139"/>
    </row>
    <row r="243" spans="1:12" ht="15.75" customHeight="1">
      <c r="A243" s="143"/>
      <c r="B243" s="143"/>
      <c r="C243" s="143"/>
      <c r="D243" s="143"/>
      <c r="E243" s="143"/>
      <c r="I243" s="139"/>
      <c r="J243" s="139"/>
      <c r="K243" s="139"/>
      <c r="L243" s="139"/>
    </row>
    <row r="244" spans="1:12" ht="15.75" customHeight="1">
      <c r="A244" s="143"/>
      <c r="B244" s="143"/>
      <c r="C244" s="143"/>
      <c r="D244" s="143"/>
      <c r="E244" s="143"/>
      <c r="I244" s="139"/>
      <c r="J244" s="139"/>
      <c r="K244" s="139"/>
      <c r="L244" s="139"/>
    </row>
    <row r="245" spans="1:12" ht="15.75" customHeight="1">
      <c r="A245" s="143"/>
      <c r="B245" s="143"/>
      <c r="C245" s="143"/>
      <c r="D245" s="143"/>
      <c r="E245" s="143"/>
      <c r="I245" s="139"/>
      <c r="J245" s="139"/>
      <c r="K245" s="139"/>
      <c r="L245" s="139"/>
    </row>
    <row r="246" spans="1:12" ht="15.75" customHeight="1">
      <c r="A246" s="143"/>
      <c r="B246" s="143"/>
      <c r="C246" s="143"/>
      <c r="D246" s="143"/>
      <c r="E246" s="143"/>
      <c r="I246" s="139"/>
      <c r="J246" s="139"/>
      <c r="K246" s="139"/>
      <c r="L246" s="139"/>
    </row>
    <row r="247" spans="1:12" ht="15.75" customHeight="1">
      <c r="A247" s="143"/>
      <c r="B247" s="143"/>
      <c r="C247" s="143"/>
      <c r="D247" s="143"/>
      <c r="E247" s="143"/>
      <c r="I247" s="139"/>
      <c r="J247" s="139"/>
      <c r="K247" s="139"/>
      <c r="L247" s="139"/>
    </row>
    <row r="248" spans="1:12" ht="15.75" customHeight="1">
      <c r="A248" s="143"/>
      <c r="B248" s="143"/>
      <c r="C248" s="143"/>
      <c r="D248" s="143"/>
      <c r="E248" s="143"/>
      <c r="I248" s="139"/>
      <c r="J248" s="139"/>
      <c r="K248" s="139"/>
      <c r="L248" s="139"/>
    </row>
    <row r="249" spans="1:12" ht="15.75" customHeight="1">
      <c r="A249" s="143"/>
      <c r="B249" s="143"/>
      <c r="C249" s="143"/>
      <c r="D249" s="143"/>
      <c r="E249" s="143"/>
      <c r="I249" s="139"/>
      <c r="J249" s="139"/>
      <c r="K249" s="139"/>
      <c r="L249" s="139"/>
    </row>
    <row r="250" spans="1:12" ht="15.75" customHeight="1">
      <c r="A250" s="143"/>
      <c r="B250" s="143"/>
      <c r="C250" s="143"/>
      <c r="D250" s="143"/>
      <c r="E250" s="143"/>
      <c r="I250" s="139"/>
      <c r="J250" s="139"/>
      <c r="K250" s="139"/>
      <c r="L250" s="139"/>
    </row>
    <row r="251" spans="1:12" ht="15.75" customHeight="1">
      <c r="A251" s="143"/>
      <c r="B251" s="143"/>
      <c r="C251" s="143"/>
      <c r="D251" s="143"/>
      <c r="E251" s="143"/>
      <c r="I251" s="139"/>
      <c r="J251" s="139"/>
      <c r="K251" s="139"/>
      <c r="L251" s="139"/>
    </row>
    <row r="252" spans="1:12" ht="15.75" customHeight="1">
      <c r="A252" s="143"/>
      <c r="B252" s="143"/>
      <c r="C252" s="143"/>
      <c r="D252" s="143"/>
      <c r="E252" s="143"/>
      <c r="I252" s="139"/>
      <c r="J252" s="139"/>
      <c r="K252" s="139"/>
      <c r="L252" s="139"/>
    </row>
    <row r="253" spans="1:12" ht="15.75" customHeight="1">
      <c r="A253" s="143"/>
      <c r="B253" s="143"/>
      <c r="C253" s="143"/>
      <c r="D253" s="143"/>
      <c r="E253" s="143"/>
      <c r="I253" s="139"/>
      <c r="J253" s="139"/>
      <c r="K253" s="139"/>
      <c r="L253" s="139"/>
    </row>
    <row r="254" spans="1:12" ht="15.75" customHeight="1">
      <c r="A254" s="143"/>
      <c r="B254" s="143"/>
      <c r="C254" s="143"/>
      <c r="D254" s="143"/>
      <c r="E254" s="143"/>
      <c r="I254" s="139"/>
      <c r="J254" s="139"/>
      <c r="K254" s="139"/>
      <c r="L254" s="139"/>
    </row>
    <row r="255" spans="1:12" ht="15.75" customHeight="1">
      <c r="A255" s="143"/>
      <c r="B255" s="143"/>
      <c r="C255" s="143"/>
      <c r="D255" s="143"/>
      <c r="E255" s="143"/>
      <c r="I255" s="139"/>
      <c r="J255" s="139"/>
      <c r="K255" s="139"/>
      <c r="L255" s="139"/>
    </row>
    <row r="256" spans="1:12" ht="15.75" customHeight="1">
      <c r="A256" s="143"/>
      <c r="B256" s="143"/>
      <c r="C256" s="143"/>
      <c r="D256" s="143"/>
      <c r="E256" s="143"/>
      <c r="I256" s="139"/>
      <c r="J256" s="139"/>
      <c r="K256" s="139"/>
      <c r="L256" s="139"/>
    </row>
    <row r="257" spans="1:12" ht="15.75" customHeight="1">
      <c r="A257" s="143"/>
      <c r="B257" s="143"/>
      <c r="C257" s="143"/>
      <c r="D257" s="143"/>
      <c r="E257" s="143"/>
      <c r="I257" s="139"/>
      <c r="J257" s="139"/>
      <c r="K257" s="139"/>
      <c r="L257" s="139"/>
    </row>
    <row r="258" spans="1:12" ht="15.75" customHeight="1">
      <c r="A258" s="143"/>
      <c r="B258" s="143"/>
      <c r="C258" s="143"/>
      <c r="D258" s="143"/>
      <c r="E258" s="143"/>
      <c r="I258" s="139"/>
      <c r="J258" s="139"/>
      <c r="K258" s="139"/>
      <c r="L258" s="139"/>
    </row>
    <row r="259" spans="1:12" ht="15.75" customHeight="1">
      <c r="A259" s="143"/>
      <c r="B259" s="143"/>
      <c r="C259" s="143"/>
      <c r="D259" s="143"/>
      <c r="E259" s="143"/>
      <c r="I259" s="139"/>
      <c r="J259" s="139"/>
      <c r="K259" s="139"/>
      <c r="L259" s="139"/>
    </row>
    <row r="260" spans="1:12" ht="15.75" customHeight="1">
      <c r="A260" s="143"/>
      <c r="B260" s="143"/>
      <c r="C260" s="143"/>
      <c r="D260" s="143"/>
      <c r="E260" s="143"/>
      <c r="I260" s="139"/>
      <c r="J260" s="139"/>
      <c r="K260" s="139"/>
      <c r="L260" s="139"/>
    </row>
    <row r="261" spans="1:12" ht="15.75" customHeight="1">
      <c r="A261" s="143"/>
      <c r="B261" s="143"/>
      <c r="C261" s="143"/>
      <c r="D261" s="143"/>
      <c r="E261" s="143"/>
      <c r="I261" s="139"/>
      <c r="J261" s="139"/>
      <c r="K261" s="139"/>
      <c r="L261" s="139"/>
    </row>
    <row r="262" spans="1:12" ht="15.75" customHeight="1">
      <c r="A262" s="143"/>
      <c r="B262" s="143"/>
      <c r="C262" s="143"/>
      <c r="D262" s="143"/>
      <c r="E262" s="143"/>
      <c r="I262" s="139"/>
      <c r="J262" s="139"/>
      <c r="K262" s="139"/>
      <c r="L262" s="139"/>
    </row>
    <row r="263" spans="1:12" ht="15.75" customHeight="1">
      <c r="A263" s="143"/>
      <c r="B263" s="143"/>
      <c r="C263" s="143"/>
      <c r="D263" s="143"/>
      <c r="E263" s="143"/>
      <c r="I263" s="139"/>
      <c r="J263" s="139"/>
      <c r="K263" s="139"/>
      <c r="L263" s="139"/>
    </row>
    <row r="264" spans="1:12" ht="15.75" customHeight="1">
      <c r="A264" s="143"/>
      <c r="B264" s="143"/>
      <c r="C264" s="143"/>
      <c r="D264" s="143"/>
      <c r="E264" s="143"/>
      <c r="I264" s="139"/>
      <c r="J264" s="139"/>
      <c r="K264" s="139"/>
      <c r="L264" s="139"/>
    </row>
    <row r="265" spans="1:12" ht="15.75" customHeight="1">
      <c r="A265" s="143"/>
      <c r="B265" s="143"/>
      <c r="C265" s="143"/>
      <c r="D265" s="143"/>
      <c r="E265" s="143"/>
      <c r="I265" s="139"/>
      <c r="J265" s="139"/>
      <c r="K265" s="139"/>
      <c r="L265" s="139"/>
    </row>
    <row r="266" spans="1:12" ht="15.75" customHeight="1">
      <c r="A266" s="143"/>
      <c r="B266" s="143"/>
      <c r="C266" s="143"/>
      <c r="D266" s="143"/>
      <c r="E266" s="143"/>
      <c r="I266" s="139"/>
      <c r="J266" s="139"/>
      <c r="K266" s="139"/>
      <c r="L266" s="139"/>
    </row>
    <row r="267" spans="1:12" ht="15.75" customHeight="1">
      <c r="A267" s="143"/>
      <c r="B267" s="143"/>
      <c r="C267" s="143"/>
      <c r="D267" s="143"/>
      <c r="E267" s="143"/>
      <c r="I267" s="139"/>
      <c r="J267" s="139"/>
      <c r="K267" s="139"/>
      <c r="L267" s="139"/>
    </row>
    <row r="268" spans="1:12" ht="15.75" customHeight="1">
      <c r="A268" s="143"/>
      <c r="B268" s="143"/>
      <c r="C268" s="143"/>
      <c r="D268" s="143"/>
      <c r="E268" s="143"/>
      <c r="I268" s="139"/>
      <c r="J268" s="139"/>
      <c r="K268" s="139"/>
      <c r="L268" s="139"/>
    </row>
    <row r="269" spans="1:12" ht="15.75" customHeight="1">
      <c r="A269" s="143"/>
      <c r="B269" s="143"/>
      <c r="C269" s="143"/>
      <c r="D269" s="143"/>
      <c r="E269" s="143"/>
      <c r="I269" s="139"/>
      <c r="J269" s="139"/>
      <c r="K269" s="139"/>
      <c r="L269" s="139"/>
    </row>
    <row r="270" spans="1:12" ht="15.75" customHeight="1">
      <c r="A270" s="143"/>
      <c r="B270" s="143"/>
      <c r="C270" s="143"/>
      <c r="D270" s="143"/>
      <c r="E270" s="143"/>
      <c r="I270" s="139"/>
      <c r="J270" s="139"/>
      <c r="K270" s="139"/>
      <c r="L270" s="139"/>
    </row>
    <row r="271" spans="1:12" ht="15.75" customHeight="1">
      <c r="A271" s="143"/>
      <c r="B271" s="143"/>
      <c r="C271" s="143"/>
      <c r="D271" s="143"/>
      <c r="E271" s="143"/>
      <c r="I271" s="139"/>
      <c r="J271" s="139"/>
      <c r="K271" s="139"/>
      <c r="L271" s="139"/>
    </row>
    <row r="272" spans="1:12" ht="15.75" customHeight="1">
      <c r="A272" s="143"/>
      <c r="B272" s="143"/>
      <c r="C272" s="143"/>
      <c r="D272" s="143"/>
      <c r="E272" s="143"/>
      <c r="I272" s="139"/>
      <c r="J272" s="139"/>
      <c r="K272" s="139"/>
      <c r="L272" s="139"/>
    </row>
    <row r="273" spans="1:12" ht="15.75" customHeight="1">
      <c r="A273" s="143"/>
      <c r="B273" s="143"/>
      <c r="C273" s="143"/>
      <c r="D273" s="143"/>
      <c r="E273" s="143"/>
      <c r="I273" s="139"/>
      <c r="J273" s="139"/>
      <c r="K273" s="139"/>
      <c r="L273" s="139"/>
    </row>
    <row r="274" spans="1:12" ht="15.75" customHeight="1">
      <c r="A274" s="143"/>
      <c r="B274" s="143"/>
      <c r="C274" s="143"/>
      <c r="D274" s="143"/>
      <c r="E274" s="143"/>
      <c r="I274" s="139"/>
      <c r="J274" s="139"/>
      <c r="K274" s="139"/>
      <c r="L274" s="139"/>
    </row>
    <row r="275" spans="1:12" ht="15.75" customHeight="1">
      <c r="A275" s="143"/>
      <c r="B275" s="143"/>
      <c r="C275" s="143"/>
      <c r="D275" s="143"/>
      <c r="E275" s="143"/>
      <c r="I275" s="139"/>
      <c r="J275" s="139"/>
      <c r="K275" s="139"/>
      <c r="L275" s="139"/>
    </row>
    <row r="276" spans="1:12" ht="15.75" customHeight="1">
      <c r="A276" s="143"/>
      <c r="B276" s="143"/>
      <c r="C276" s="143"/>
      <c r="D276" s="143"/>
      <c r="E276" s="143"/>
      <c r="I276" s="139"/>
      <c r="J276" s="139"/>
      <c r="K276" s="139"/>
      <c r="L276" s="139"/>
    </row>
    <row r="277" spans="1:12" ht="15.75" customHeight="1">
      <c r="A277" s="143"/>
      <c r="B277" s="143"/>
      <c r="C277" s="143"/>
      <c r="D277" s="143"/>
      <c r="E277" s="143"/>
      <c r="I277" s="139"/>
      <c r="J277" s="139"/>
      <c r="K277" s="139"/>
      <c r="L277" s="139"/>
    </row>
    <row r="278" spans="1:12" ht="15.75" customHeight="1">
      <c r="A278" s="143"/>
      <c r="B278" s="143"/>
      <c r="C278" s="143"/>
      <c r="D278" s="143"/>
      <c r="E278" s="143"/>
      <c r="I278" s="139"/>
      <c r="J278" s="139"/>
      <c r="K278" s="139"/>
      <c r="L278" s="139"/>
    </row>
    <row r="279" spans="1:12" ht="15.75" customHeight="1">
      <c r="A279" s="143"/>
      <c r="B279" s="143"/>
      <c r="C279" s="143"/>
      <c r="D279" s="143"/>
      <c r="E279" s="143"/>
      <c r="I279" s="139"/>
      <c r="J279" s="139"/>
      <c r="K279" s="139"/>
      <c r="L279" s="139"/>
    </row>
    <row r="280" spans="1:12" ht="15.75" customHeight="1">
      <c r="A280" s="143"/>
      <c r="B280" s="143"/>
      <c r="C280" s="143"/>
      <c r="D280" s="143"/>
      <c r="E280" s="143"/>
      <c r="I280" s="139"/>
      <c r="J280" s="139"/>
      <c r="K280" s="139"/>
      <c r="L280" s="139"/>
    </row>
    <row r="281" spans="1:12" ht="15.75" customHeight="1">
      <c r="A281" s="143"/>
      <c r="B281" s="143"/>
      <c r="C281" s="143"/>
      <c r="D281" s="143"/>
      <c r="E281" s="143"/>
      <c r="I281" s="139"/>
      <c r="J281" s="139"/>
      <c r="K281" s="139"/>
      <c r="L281" s="139"/>
    </row>
    <row r="282" spans="1:12" ht="15.75" customHeight="1">
      <c r="A282" s="143"/>
      <c r="B282" s="143"/>
      <c r="C282" s="143"/>
      <c r="D282" s="143"/>
      <c r="E282" s="143"/>
      <c r="I282" s="139"/>
      <c r="J282" s="139"/>
      <c r="K282" s="139"/>
      <c r="L282" s="139"/>
    </row>
    <row r="283" spans="1:12" ht="15.75" customHeight="1">
      <c r="A283" s="143"/>
      <c r="B283" s="143"/>
      <c r="C283" s="143"/>
      <c r="D283" s="143"/>
      <c r="E283" s="143"/>
      <c r="I283" s="139"/>
      <c r="J283" s="139"/>
      <c r="K283" s="139"/>
      <c r="L283" s="139"/>
    </row>
    <row r="284" spans="1:12" ht="15.75" customHeight="1">
      <c r="A284" s="143"/>
      <c r="B284" s="143"/>
      <c r="C284" s="143"/>
      <c r="D284" s="143"/>
      <c r="E284" s="143"/>
      <c r="I284" s="139"/>
      <c r="J284" s="139"/>
      <c r="K284" s="139"/>
      <c r="L284" s="139"/>
    </row>
    <row r="285" spans="1:12" ht="15.75" customHeight="1">
      <c r="A285" s="143"/>
      <c r="B285" s="143"/>
      <c r="C285" s="143"/>
      <c r="D285" s="143"/>
      <c r="E285" s="143"/>
      <c r="I285" s="139"/>
      <c r="J285" s="139"/>
      <c r="K285" s="139"/>
      <c r="L285" s="139"/>
    </row>
    <row r="286" spans="1:12" ht="15.75" customHeight="1">
      <c r="A286" s="143"/>
      <c r="B286" s="143"/>
      <c r="C286" s="143"/>
      <c r="D286" s="143"/>
      <c r="E286" s="143"/>
      <c r="I286" s="139"/>
      <c r="J286" s="139"/>
      <c r="K286" s="139"/>
      <c r="L286" s="139"/>
    </row>
    <row r="287" spans="1:12" ht="15.75" customHeight="1">
      <c r="A287" s="143"/>
      <c r="B287" s="143"/>
      <c r="C287" s="143"/>
      <c r="D287" s="143"/>
      <c r="E287" s="143"/>
      <c r="I287" s="139"/>
      <c r="J287" s="139"/>
      <c r="K287" s="139"/>
      <c r="L287" s="139"/>
    </row>
    <row r="288" spans="1:12" ht="15.75" customHeight="1">
      <c r="A288" s="143"/>
      <c r="B288" s="143"/>
      <c r="C288" s="143"/>
      <c r="D288" s="143"/>
      <c r="E288" s="143"/>
      <c r="I288" s="139"/>
      <c r="J288" s="139"/>
      <c r="K288" s="139"/>
      <c r="L288" s="139"/>
    </row>
    <row r="289" spans="1:12" ht="15.75" customHeight="1">
      <c r="A289" s="143"/>
      <c r="B289" s="143"/>
      <c r="C289" s="143"/>
      <c r="D289" s="143"/>
      <c r="E289" s="143"/>
      <c r="I289" s="139"/>
      <c r="J289" s="139"/>
      <c r="K289" s="139"/>
      <c r="L289" s="139"/>
    </row>
    <row r="290" spans="1:12" ht="15.75" customHeight="1">
      <c r="A290" s="143"/>
      <c r="B290" s="143"/>
      <c r="C290" s="143"/>
      <c r="D290" s="143"/>
      <c r="E290" s="143"/>
      <c r="I290" s="139"/>
      <c r="J290" s="139"/>
      <c r="K290" s="139"/>
      <c r="L290" s="139"/>
    </row>
    <row r="291" spans="1:12" ht="15.75" customHeight="1">
      <c r="A291" s="143"/>
      <c r="B291" s="143"/>
      <c r="C291" s="143"/>
      <c r="D291" s="143"/>
      <c r="E291" s="143"/>
      <c r="I291" s="139"/>
      <c r="J291" s="139"/>
      <c r="K291" s="139"/>
      <c r="L291" s="139"/>
    </row>
    <row r="292" spans="1:12" ht="15.75" customHeight="1">
      <c r="A292" s="143"/>
      <c r="B292" s="143"/>
      <c r="C292" s="143"/>
      <c r="D292" s="143"/>
      <c r="E292" s="143"/>
      <c r="I292" s="139"/>
      <c r="J292" s="139"/>
      <c r="K292" s="139"/>
      <c r="L292" s="139"/>
    </row>
    <row r="293" spans="1:12" ht="15.75" customHeight="1">
      <c r="A293" s="143"/>
      <c r="B293" s="143"/>
      <c r="C293" s="143"/>
      <c r="D293" s="143"/>
      <c r="E293" s="143"/>
      <c r="I293" s="139"/>
      <c r="J293" s="139"/>
      <c r="K293" s="139"/>
      <c r="L293" s="139"/>
    </row>
    <row r="294" spans="1:12" ht="15.75" customHeight="1">
      <c r="A294" s="143"/>
      <c r="B294" s="143"/>
      <c r="C294" s="143"/>
      <c r="D294" s="143"/>
      <c r="E294" s="143"/>
      <c r="I294" s="139"/>
      <c r="J294" s="139"/>
      <c r="K294" s="139"/>
      <c r="L294" s="139"/>
    </row>
    <row r="295" spans="1:12" ht="15.75" customHeight="1">
      <c r="A295" s="143"/>
      <c r="B295" s="143"/>
      <c r="C295" s="143"/>
      <c r="D295" s="143"/>
      <c r="E295" s="143"/>
      <c r="I295" s="139"/>
      <c r="J295" s="139"/>
      <c r="K295" s="139"/>
      <c r="L295" s="139"/>
    </row>
    <row r="296" spans="1:12" ht="15.75" customHeight="1">
      <c r="A296" s="143"/>
      <c r="B296" s="143"/>
      <c r="C296" s="143"/>
      <c r="D296" s="143"/>
      <c r="E296" s="143"/>
      <c r="I296" s="139"/>
      <c r="J296" s="139"/>
      <c r="K296" s="139"/>
      <c r="L296" s="139"/>
    </row>
    <row r="297" spans="1:12" ht="15.75" customHeight="1">
      <c r="A297" s="143"/>
      <c r="B297" s="143"/>
      <c r="C297" s="143"/>
      <c r="D297" s="143"/>
      <c r="E297" s="143"/>
      <c r="I297" s="139"/>
      <c r="J297" s="139"/>
      <c r="K297" s="139"/>
      <c r="L297" s="139"/>
    </row>
    <row r="298" spans="1:12" ht="15.75" customHeight="1">
      <c r="A298" s="143"/>
      <c r="B298" s="143"/>
      <c r="C298" s="143"/>
      <c r="D298" s="143"/>
      <c r="E298" s="143"/>
      <c r="I298" s="139"/>
      <c r="J298" s="139"/>
      <c r="K298" s="139"/>
      <c r="L298" s="139"/>
    </row>
    <row r="299" spans="1:12" ht="15.75" customHeight="1">
      <c r="A299" s="143"/>
      <c r="B299" s="143"/>
      <c r="C299" s="143"/>
      <c r="D299" s="143"/>
      <c r="E299" s="143"/>
      <c r="I299" s="139"/>
      <c r="J299" s="139"/>
      <c r="K299" s="139"/>
      <c r="L299" s="139"/>
    </row>
    <row r="300" spans="1:12" ht="15.75" customHeight="1">
      <c r="A300" s="143"/>
      <c r="B300" s="143"/>
      <c r="C300" s="143"/>
      <c r="D300" s="143"/>
      <c r="E300" s="143"/>
      <c r="I300" s="139"/>
      <c r="J300" s="139"/>
      <c r="K300" s="139"/>
      <c r="L300" s="139"/>
    </row>
    <row r="301" spans="1:12" ht="15.75" customHeight="1">
      <c r="A301" s="143"/>
      <c r="B301" s="143"/>
      <c r="C301" s="143"/>
      <c r="D301" s="143"/>
      <c r="E301" s="143"/>
      <c r="I301" s="139"/>
      <c r="J301" s="139"/>
      <c r="K301" s="139"/>
      <c r="L301" s="139"/>
    </row>
    <row r="302" spans="1:12" ht="15.75" customHeight="1">
      <c r="A302" s="143"/>
      <c r="B302" s="143"/>
      <c r="C302" s="143"/>
      <c r="D302" s="143"/>
      <c r="E302" s="143"/>
      <c r="I302" s="139"/>
      <c r="J302" s="139"/>
      <c r="K302" s="139"/>
      <c r="L302" s="139"/>
    </row>
    <row r="303" spans="1:12" ht="15.75" customHeight="1">
      <c r="A303" s="143"/>
      <c r="B303" s="143"/>
      <c r="C303" s="143"/>
      <c r="D303" s="143"/>
      <c r="E303" s="143"/>
      <c r="I303" s="139"/>
      <c r="J303" s="139"/>
      <c r="K303" s="139"/>
      <c r="L303" s="139"/>
    </row>
    <row r="304" spans="1:12" ht="15.75" customHeight="1">
      <c r="A304" s="143"/>
      <c r="B304" s="143"/>
      <c r="C304" s="143"/>
      <c r="D304" s="143"/>
      <c r="E304" s="143"/>
      <c r="I304" s="139"/>
      <c r="J304" s="139"/>
      <c r="K304" s="139"/>
      <c r="L304" s="139"/>
    </row>
    <row r="305" spans="1:12" ht="15.75" customHeight="1">
      <c r="A305" s="143"/>
      <c r="B305" s="143"/>
      <c r="C305" s="143"/>
      <c r="D305" s="143"/>
      <c r="E305" s="143"/>
      <c r="I305" s="139"/>
      <c r="J305" s="139"/>
      <c r="K305" s="139"/>
      <c r="L305" s="139"/>
    </row>
    <row r="306" spans="1:12" ht="15.75" customHeight="1">
      <c r="A306" s="143"/>
      <c r="B306" s="143"/>
      <c r="C306" s="143"/>
      <c r="D306" s="143"/>
      <c r="E306" s="143"/>
      <c r="I306" s="139"/>
      <c r="J306" s="139"/>
      <c r="K306" s="139"/>
      <c r="L306" s="139"/>
    </row>
    <row r="307" spans="1:12" ht="15.75" customHeight="1">
      <c r="A307" s="143"/>
      <c r="B307" s="143"/>
      <c r="C307" s="143"/>
      <c r="D307" s="143"/>
      <c r="E307" s="143"/>
      <c r="I307" s="139"/>
      <c r="J307" s="139"/>
      <c r="K307" s="139"/>
      <c r="L307" s="139"/>
    </row>
    <row r="308" spans="1:12" ht="15.75" customHeight="1">
      <c r="A308" s="143"/>
      <c r="B308" s="143"/>
      <c r="C308" s="143"/>
      <c r="D308" s="143"/>
      <c r="E308" s="143"/>
      <c r="I308" s="139"/>
      <c r="J308" s="139"/>
      <c r="K308" s="139"/>
      <c r="L308" s="139"/>
    </row>
    <row r="309" spans="1:12" ht="15.75" customHeight="1">
      <c r="A309" s="143"/>
      <c r="B309" s="143"/>
      <c r="C309" s="143"/>
      <c r="D309" s="143"/>
      <c r="E309" s="143"/>
      <c r="I309" s="139"/>
      <c r="J309" s="139"/>
      <c r="K309" s="139"/>
      <c r="L309" s="139"/>
    </row>
    <row r="310" spans="1:12" ht="15.75" customHeight="1">
      <c r="A310" s="143"/>
      <c r="B310" s="143"/>
      <c r="C310" s="143"/>
      <c r="D310" s="143"/>
      <c r="E310" s="143"/>
      <c r="I310" s="139"/>
      <c r="J310" s="139"/>
      <c r="K310" s="139"/>
      <c r="L310" s="139"/>
    </row>
    <row r="311" spans="1:12" ht="15.75" customHeight="1">
      <c r="A311" s="143"/>
      <c r="B311" s="143"/>
      <c r="C311" s="143"/>
      <c r="D311" s="143"/>
      <c r="E311" s="143"/>
      <c r="I311" s="139"/>
      <c r="J311" s="139"/>
      <c r="K311" s="139"/>
      <c r="L311" s="139"/>
    </row>
    <row r="312" spans="1:12" ht="15.75" customHeight="1">
      <c r="A312" s="143"/>
      <c r="B312" s="143"/>
      <c r="C312" s="143"/>
      <c r="D312" s="143"/>
      <c r="E312" s="143"/>
      <c r="I312" s="139"/>
      <c r="J312" s="139"/>
      <c r="K312" s="139"/>
      <c r="L312" s="139"/>
    </row>
    <row r="313" spans="1:12" ht="15.75" customHeight="1">
      <c r="A313" s="143"/>
      <c r="B313" s="143"/>
      <c r="C313" s="143"/>
      <c r="D313" s="143"/>
      <c r="E313" s="143"/>
      <c r="I313" s="139"/>
      <c r="J313" s="139"/>
      <c r="K313" s="139"/>
      <c r="L313" s="139"/>
    </row>
    <row r="314" spans="1:12" ht="15.75" customHeight="1">
      <c r="A314" s="143"/>
      <c r="B314" s="143"/>
      <c r="C314" s="143"/>
      <c r="D314" s="143"/>
      <c r="E314" s="143"/>
      <c r="I314" s="139"/>
      <c r="J314" s="139"/>
      <c r="K314" s="139"/>
      <c r="L314" s="139"/>
    </row>
    <row r="315" spans="1:12" ht="15.75" customHeight="1">
      <c r="A315" s="143"/>
      <c r="B315" s="143"/>
      <c r="C315" s="143"/>
      <c r="D315" s="143"/>
      <c r="E315" s="143"/>
      <c r="I315" s="139"/>
      <c r="J315" s="139"/>
      <c r="K315" s="139"/>
      <c r="L315" s="139"/>
    </row>
    <row r="316" spans="1:12" ht="15.75" customHeight="1">
      <c r="A316" s="143"/>
      <c r="B316" s="143"/>
      <c r="C316" s="143"/>
      <c r="D316" s="143"/>
      <c r="E316" s="143"/>
      <c r="I316" s="139"/>
      <c r="J316" s="139"/>
      <c r="K316" s="139"/>
      <c r="L316" s="139"/>
    </row>
    <row r="317" spans="1:12" ht="15.75" customHeight="1">
      <c r="A317" s="143"/>
      <c r="B317" s="143"/>
      <c r="C317" s="143"/>
      <c r="D317" s="143"/>
      <c r="E317" s="143"/>
      <c r="I317" s="139"/>
      <c r="J317" s="139"/>
      <c r="K317" s="139"/>
      <c r="L317" s="139"/>
    </row>
    <row r="318" spans="1:12" ht="15.75" customHeight="1">
      <c r="A318" s="143"/>
      <c r="B318" s="143"/>
      <c r="C318" s="143"/>
      <c r="D318" s="143"/>
      <c r="E318" s="143"/>
      <c r="I318" s="139"/>
      <c r="J318" s="139"/>
      <c r="K318" s="139"/>
      <c r="L318" s="139"/>
    </row>
    <row r="319" spans="1:12" ht="15.75" customHeight="1">
      <c r="A319" s="143"/>
      <c r="B319" s="143"/>
      <c r="C319" s="143"/>
      <c r="D319" s="143"/>
      <c r="E319" s="143"/>
      <c r="I319" s="139"/>
      <c r="J319" s="139"/>
      <c r="K319" s="139"/>
      <c r="L319" s="139"/>
    </row>
    <row r="320" spans="1:12" ht="15.75" customHeight="1">
      <c r="A320" s="143"/>
      <c r="B320" s="143"/>
      <c r="C320" s="143"/>
      <c r="D320" s="143"/>
      <c r="E320" s="143"/>
      <c r="I320" s="139"/>
      <c r="J320" s="139"/>
      <c r="K320" s="139"/>
      <c r="L320" s="139"/>
    </row>
    <row r="321" spans="1:12" ht="15.75" customHeight="1">
      <c r="A321" s="143"/>
      <c r="B321" s="143"/>
      <c r="C321" s="143"/>
      <c r="D321" s="143"/>
      <c r="E321" s="143"/>
      <c r="I321" s="139"/>
      <c r="J321" s="139"/>
      <c r="K321" s="139"/>
      <c r="L321" s="139"/>
    </row>
    <row r="322" spans="1:12" ht="15.75" customHeight="1">
      <c r="A322" s="143"/>
      <c r="B322" s="143"/>
      <c r="C322" s="143"/>
      <c r="D322" s="143"/>
      <c r="E322" s="143"/>
      <c r="I322" s="139"/>
      <c r="J322" s="139"/>
      <c r="K322" s="139"/>
      <c r="L322" s="139"/>
    </row>
    <row r="323" spans="1:12" ht="15.75" customHeight="1">
      <c r="A323" s="143"/>
      <c r="B323" s="143"/>
      <c r="C323" s="143"/>
      <c r="D323" s="143"/>
      <c r="E323" s="143"/>
      <c r="I323" s="139"/>
      <c r="J323" s="139"/>
      <c r="K323" s="139"/>
      <c r="L323" s="139"/>
    </row>
    <row r="324" spans="1:12" ht="15.75" customHeight="1">
      <c r="A324" s="143"/>
      <c r="B324" s="143"/>
      <c r="C324" s="143"/>
      <c r="D324" s="143"/>
      <c r="E324" s="143"/>
      <c r="I324" s="139"/>
      <c r="J324" s="139"/>
      <c r="K324" s="139"/>
      <c r="L324" s="139"/>
    </row>
    <row r="325" spans="1:12" ht="15.75" customHeight="1">
      <c r="A325" s="143"/>
      <c r="B325" s="143"/>
      <c r="C325" s="143"/>
      <c r="D325" s="143"/>
      <c r="E325" s="143"/>
      <c r="I325" s="139"/>
      <c r="J325" s="139"/>
      <c r="K325" s="139"/>
      <c r="L325" s="139"/>
    </row>
    <row r="326" spans="1:12" ht="15.75" customHeight="1">
      <c r="A326" s="143"/>
      <c r="B326" s="143"/>
      <c r="C326" s="143"/>
      <c r="D326" s="143"/>
      <c r="E326" s="143"/>
      <c r="I326" s="139"/>
      <c r="J326" s="139"/>
      <c r="K326" s="139"/>
      <c r="L326" s="139"/>
    </row>
    <row r="327" spans="1:12" ht="15.75" customHeight="1">
      <c r="A327" s="143"/>
      <c r="B327" s="143"/>
      <c r="C327" s="143"/>
      <c r="D327" s="143"/>
      <c r="E327" s="143"/>
      <c r="I327" s="139"/>
      <c r="J327" s="139"/>
      <c r="K327" s="139"/>
      <c r="L327" s="139"/>
    </row>
    <row r="328" spans="1:12" ht="15.75" customHeight="1">
      <c r="A328" s="143"/>
      <c r="B328" s="143"/>
      <c r="C328" s="143"/>
      <c r="D328" s="143"/>
      <c r="E328" s="143"/>
      <c r="I328" s="139"/>
      <c r="J328" s="139"/>
      <c r="K328" s="139"/>
      <c r="L328" s="139"/>
    </row>
    <row r="329" spans="1:12" ht="15.75" customHeight="1">
      <c r="A329" s="143"/>
      <c r="B329" s="143"/>
      <c r="C329" s="143"/>
      <c r="D329" s="143"/>
      <c r="E329" s="143"/>
      <c r="I329" s="139"/>
      <c r="J329" s="139"/>
      <c r="K329" s="139"/>
      <c r="L329" s="139"/>
    </row>
    <row r="330" spans="1:12" ht="15.75" customHeight="1">
      <c r="A330" s="143"/>
      <c r="B330" s="143"/>
      <c r="C330" s="143"/>
      <c r="D330" s="143"/>
      <c r="E330" s="143"/>
      <c r="I330" s="139"/>
      <c r="J330" s="139"/>
      <c r="K330" s="139"/>
      <c r="L330" s="139"/>
    </row>
    <row r="331" spans="1:12" ht="15.75" customHeight="1">
      <c r="A331" s="143"/>
      <c r="B331" s="143"/>
      <c r="C331" s="143"/>
      <c r="D331" s="143"/>
      <c r="E331" s="143"/>
      <c r="I331" s="139"/>
      <c r="J331" s="139"/>
      <c r="K331" s="139"/>
      <c r="L331" s="139"/>
    </row>
    <row r="332" spans="1:12" ht="15.75" customHeight="1">
      <c r="A332" s="143"/>
      <c r="B332" s="143"/>
      <c r="C332" s="143"/>
      <c r="D332" s="143"/>
      <c r="E332" s="143"/>
      <c r="I332" s="139"/>
      <c r="J332" s="139"/>
      <c r="K332" s="139"/>
      <c r="L332" s="139"/>
    </row>
    <row r="333" spans="1:12" ht="15.75" customHeight="1">
      <c r="A333" s="143"/>
      <c r="B333" s="143"/>
      <c r="C333" s="143"/>
      <c r="D333" s="143"/>
      <c r="E333" s="143"/>
      <c r="I333" s="139"/>
      <c r="J333" s="139"/>
      <c r="K333" s="139"/>
      <c r="L333" s="139"/>
    </row>
    <row r="334" spans="1:12" ht="15.75" customHeight="1">
      <c r="A334" s="143"/>
      <c r="B334" s="143"/>
      <c r="C334" s="143"/>
      <c r="D334" s="143"/>
      <c r="E334" s="143"/>
      <c r="I334" s="139"/>
      <c r="J334" s="139"/>
      <c r="K334" s="139"/>
      <c r="L334" s="139"/>
    </row>
    <row r="335" spans="1:12" ht="15.75" customHeight="1">
      <c r="A335" s="143"/>
      <c r="B335" s="143"/>
      <c r="C335" s="143"/>
      <c r="D335" s="143"/>
      <c r="E335" s="143"/>
      <c r="I335" s="139"/>
      <c r="J335" s="139"/>
      <c r="K335" s="139"/>
      <c r="L335" s="139"/>
    </row>
    <row r="336" spans="1:12" ht="15.75" customHeight="1">
      <c r="A336" s="143"/>
      <c r="B336" s="143"/>
      <c r="C336" s="143"/>
      <c r="D336" s="143"/>
      <c r="E336" s="143"/>
      <c r="I336" s="139"/>
      <c r="J336" s="139"/>
      <c r="K336" s="139"/>
      <c r="L336" s="139"/>
    </row>
    <row r="337" spans="1:12" ht="15.75" customHeight="1">
      <c r="A337" s="143"/>
      <c r="B337" s="143"/>
      <c r="C337" s="143"/>
      <c r="D337" s="143"/>
      <c r="E337" s="143"/>
      <c r="I337" s="139"/>
      <c r="J337" s="139"/>
      <c r="K337" s="139"/>
      <c r="L337" s="139"/>
    </row>
    <row r="338" spans="1:12" ht="15.75" customHeight="1">
      <c r="A338" s="143"/>
      <c r="B338" s="143"/>
      <c r="C338" s="143"/>
      <c r="D338" s="143"/>
      <c r="E338" s="143"/>
      <c r="I338" s="139"/>
      <c r="J338" s="139"/>
      <c r="K338" s="139"/>
      <c r="L338" s="139"/>
    </row>
    <row r="339" spans="1:12" ht="15.75" customHeight="1">
      <c r="A339" s="143"/>
      <c r="B339" s="143"/>
      <c r="C339" s="143"/>
      <c r="D339" s="143"/>
      <c r="E339" s="143"/>
      <c r="I339" s="139"/>
      <c r="J339" s="139"/>
      <c r="K339" s="139"/>
      <c r="L339" s="139"/>
    </row>
    <row r="340" spans="1:12" ht="15.75" customHeight="1">
      <c r="A340" s="143"/>
      <c r="B340" s="143"/>
      <c r="C340" s="143"/>
      <c r="D340" s="143"/>
      <c r="E340" s="143"/>
      <c r="I340" s="139"/>
      <c r="J340" s="139"/>
      <c r="K340" s="139"/>
      <c r="L340" s="139"/>
    </row>
    <row r="341" spans="1:12" ht="15.75" customHeight="1">
      <c r="A341" s="143"/>
      <c r="B341" s="143"/>
      <c r="C341" s="143"/>
      <c r="D341" s="143"/>
      <c r="E341" s="143"/>
      <c r="I341" s="139"/>
      <c r="J341" s="139"/>
      <c r="K341" s="139"/>
      <c r="L341" s="139"/>
    </row>
    <row r="342" spans="1:12" ht="15.75" customHeight="1">
      <c r="A342" s="143"/>
      <c r="B342" s="143"/>
      <c r="C342" s="143"/>
      <c r="D342" s="143"/>
      <c r="E342" s="143"/>
      <c r="I342" s="139"/>
      <c r="J342" s="139"/>
      <c r="K342" s="139"/>
      <c r="L342" s="139"/>
    </row>
    <row r="343" spans="1:12" ht="15.75" customHeight="1">
      <c r="A343" s="143"/>
      <c r="B343" s="143"/>
      <c r="C343" s="143"/>
      <c r="D343" s="143"/>
      <c r="E343" s="143"/>
      <c r="I343" s="139"/>
      <c r="J343" s="139"/>
      <c r="K343" s="139"/>
      <c r="L343" s="139"/>
    </row>
    <row r="344" spans="1:12" ht="15.75" customHeight="1">
      <c r="A344" s="143"/>
      <c r="B344" s="143"/>
      <c r="C344" s="143"/>
      <c r="D344" s="143"/>
      <c r="E344" s="143"/>
      <c r="I344" s="139"/>
      <c r="J344" s="139"/>
      <c r="K344" s="139"/>
      <c r="L344" s="139"/>
    </row>
    <row r="345" spans="1:12" ht="15.75" customHeight="1">
      <c r="A345" s="143"/>
      <c r="B345" s="143"/>
      <c r="C345" s="143"/>
      <c r="D345" s="143"/>
      <c r="E345" s="143"/>
      <c r="I345" s="139"/>
      <c r="J345" s="139"/>
      <c r="K345" s="139"/>
      <c r="L345" s="139"/>
    </row>
    <row r="346" spans="1:12" ht="15.75" customHeight="1">
      <c r="A346" s="143"/>
      <c r="B346" s="143"/>
      <c r="C346" s="143"/>
      <c r="D346" s="143"/>
      <c r="E346" s="143"/>
      <c r="I346" s="139"/>
      <c r="J346" s="139"/>
      <c r="K346" s="139"/>
      <c r="L346" s="139"/>
    </row>
    <row r="347" spans="1:12" ht="15.75" customHeight="1">
      <c r="A347" s="143"/>
      <c r="B347" s="143"/>
      <c r="C347" s="143"/>
      <c r="D347" s="143"/>
      <c r="E347" s="143"/>
      <c r="I347" s="139"/>
      <c r="J347" s="139"/>
      <c r="K347" s="139"/>
      <c r="L347" s="139"/>
    </row>
    <row r="348" spans="1:12" ht="15.75" customHeight="1">
      <c r="A348" s="143"/>
      <c r="B348" s="143"/>
      <c r="C348" s="143"/>
      <c r="D348" s="143"/>
      <c r="E348" s="143"/>
      <c r="I348" s="139"/>
      <c r="J348" s="139"/>
      <c r="K348" s="139"/>
      <c r="L348" s="139"/>
    </row>
    <row r="349" spans="1:12" ht="15.75" customHeight="1">
      <c r="A349" s="143"/>
      <c r="B349" s="143"/>
      <c r="C349" s="143"/>
      <c r="D349" s="143"/>
      <c r="E349" s="143"/>
      <c r="I349" s="139"/>
      <c r="J349" s="139"/>
      <c r="K349" s="139"/>
      <c r="L349" s="139"/>
    </row>
    <row r="350" spans="1:12" ht="15.75" customHeight="1">
      <c r="A350" s="143"/>
      <c r="B350" s="143"/>
      <c r="C350" s="143"/>
      <c r="D350" s="143"/>
      <c r="E350" s="143"/>
      <c r="I350" s="139"/>
      <c r="J350" s="139"/>
      <c r="K350" s="139"/>
      <c r="L350" s="139"/>
    </row>
    <row r="351" spans="1:12" ht="15.75" customHeight="1">
      <c r="A351" s="143"/>
      <c r="B351" s="143"/>
      <c r="C351" s="143"/>
      <c r="D351" s="143"/>
      <c r="E351" s="143"/>
      <c r="I351" s="139"/>
      <c r="J351" s="139"/>
      <c r="K351" s="139"/>
      <c r="L351" s="139"/>
    </row>
    <row r="352" spans="1:12" ht="15.75" customHeight="1">
      <c r="A352" s="143"/>
      <c r="B352" s="143"/>
      <c r="C352" s="143"/>
      <c r="D352" s="143"/>
      <c r="E352" s="143"/>
      <c r="I352" s="139"/>
      <c r="J352" s="139"/>
      <c r="K352" s="139"/>
      <c r="L352" s="139"/>
    </row>
    <row r="353" spans="1:12" ht="15.75" customHeight="1">
      <c r="A353" s="143"/>
      <c r="B353" s="143"/>
      <c r="C353" s="143"/>
      <c r="D353" s="143"/>
      <c r="E353" s="143"/>
      <c r="I353" s="139"/>
      <c r="J353" s="139"/>
      <c r="K353" s="139"/>
      <c r="L353" s="139"/>
    </row>
    <row r="354" spans="1:12" ht="15.75" customHeight="1">
      <c r="A354" s="143"/>
      <c r="B354" s="143"/>
      <c r="C354" s="143"/>
      <c r="D354" s="143"/>
      <c r="E354" s="143"/>
      <c r="I354" s="139"/>
      <c r="J354" s="139"/>
      <c r="K354" s="139"/>
      <c r="L354" s="139"/>
    </row>
    <row r="355" spans="1:12" ht="15.75" customHeight="1">
      <c r="A355" s="143"/>
      <c r="B355" s="143"/>
      <c r="C355" s="143"/>
      <c r="D355" s="143"/>
      <c r="E355" s="143"/>
      <c r="I355" s="139"/>
      <c r="J355" s="139"/>
      <c r="K355" s="139"/>
      <c r="L355" s="139"/>
    </row>
    <row r="356" spans="1:12" ht="15.75" customHeight="1">
      <c r="A356" s="143"/>
      <c r="B356" s="143"/>
      <c r="C356" s="143"/>
      <c r="D356" s="143"/>
      <c r="E356" s="143"/>
      <c r="I356" s="139"/>
      <c r="J356" s="139"/>
      <c r="K356" s="139"/>
      <c r="L356" s="139"/>
    </row>
    <row r="357" spans="1:12" ht="15.75" customHeight="1">
      <c r="A357" s="143"/>
      <c r="B357" s="143"/>
      <c r="C357" s="143"/>
      <c r="D357" s="143"/>
      <c r="E357" s="143"/>
      <c r="I357" s="139"/>
      <c r="J357" s="139"/>
      <c r="K357" s="139"/>
      <c r="L357" s="139"/>
    </row>
    <row r="358" spans="1:12" ht="15.75" customHeight="1">
      <c r="A358" s="143"/>
      <c r="B358" s="143"/>
      <c r="C358" s="143"/>
      <c r="D358" s="143"/>
      <c r="E358" s="143"/>
      <c r="I358" s="139"/>
      <c r="J358" s="139"/>
      <c r="K358" s="139"/>
      <c r="L358" s="139"/>
    </row>
    <row r="359" spans="1:12" ht="15.75" customHeight="1">
      <c r="A359" s="143"/>
      <c r="B359" s="143"/>
      <c r="C359" s="143"/>
      <c r="D359" s="143"/>
      <c r="E359" s="143"/>
      <c r="I359" s="139"/>
      <c r="J359" s="139"/>
      <c r="K359" s="139"/>
      <c r="L359" s="139"/>
    </row>
    <row r="360" spans="1:12" ht="15.75" customHeight="1">
      <c r="A360" s="143"/>
      <c r="B360" s="143"/>
      <c r="C360" s="143"/>
      <c r="D360" s="143"/>
      <c r="E360" s="143"/>
      <c r="I360" s="139"/>
      <c r="J360" s="139"/>
      <c r="K360" s="139"/>
      <c r="L360" s="139"/>
    </row>
    <row r="361" spans="1:12" ht="15.75" customHeight="1">
      <c r="A361" s="143"/>
      <c r="B361" s="143"/>
      <c r="C361" s="143"/>
      <c r="D361" s="143"/>
      <c r="E361" s="143"/>
      <c r="I361" s="139"/>
      <c r="J361" s="139"/>
      <c r="K361" s="139"/>
      <c r="L361" s="139"/>
    </row>
    <row r="362" spans="1:12" ht="15.75" customHeight="1">
      <c r="A362" s="143"/>
      <c r="B362" s="143"/>
      <c r="C362" s="143"/>
      <c r="D362" s="143"/>
      <c r="E362" s="143"/>
      <c r="I362" s="139"/>
      <c r="J362" s="139"/>
      <c r="K362" s="139"/>
      <c r="L362" s="139"/>
    </row>
    <row r="363" spans="1:12" ht="15.75" customHeight="1">
      <c r="A363" s="143"/>
      <c r="B363" s="143"/>
      <c r="C363" s="143"/>
      <c r="D363" s="143"/>
      <c r="E363" s="143"/>
      <c r="I363" s="139"/>
      <c r="J363" s="139"/>
      <c r="K363" s="139"/>
      <c r="L363" s="139"/>
    </row>
    <row r="364" spans="1:12" ht="15.75" customHeight="1">
      <c r="A364" s="143"/>
      <c r="B364" s="143"/>
      <c r="C364" s="143"/>
      <c r="D364" s="143"/>
      <c r="E364" s="143"/>
      <c r="I364" s="139"/>
      <c r="J364" s="139"/>
      <c r="K364" s="139"/>
      <c r="L364" s="139"/>
    </row>
    <row r="365" spans="1:12" ht="15.75" customHeight="1">
      <c r="A365" s="143"/>
      <c r="B365" s="143"/>
      <c r="C365" s="143"/>
      <c r="D365" s="143"/>
      <c r="E365" s="143"/>
      <c r="I365" s="139"/>
      <c r="J365" s="139"/>
      <c r="K365" s="139"/>
      <c r="L365" s="139"/>
    </row>
    <row r="366" spans="1:12" ht="15.75" customHeight="1">
      <c r="A366" s="143"/>
      <c r="B366" s="143"/>
      <c r="C366" s="143"/>
      <c r="D366" s="143"/>
      <c r="E366" s="143"/>
      <c r="I366" s="139"/>
      <c r="J366" s="139"/>
      <c r="K366" s="139"/>
      <c r="L366" s="139"/>
    </row>
    <row r="367" spans="1:12" ht="15.75" customHeight="1">
      <c r="A367" s="143"/>
      <c r="B367" s="143"/>
      <c r="C367" s="143"/>
      <c r="D367" s="143"/>
      <c r="E367" s="143"/>
      <c r="I367" s="139"/>
      <c r="J367" s="139"/>
      <c r="K367" s="139"/>
      <c r="L367" s="139"/>
    </row>
    <row r="368" spans="1:12" ht="15.75" customHeight="1">
      <c r="A368" s="143"/>
      <c r="B368" s="143"/>
      <c r="C368" s="143"/>
      <c r="D368" s="143"/>
      <c r="E368" s="143"/>
      <c r="I368" s="139"/>
      <c r="J368" s="139"/>
      <c r="K368" s="139"/>
      <c r="L368" s="139"/>
    </row>
    <row r="369" spans="1:12" ht="15.75" customHeight="1">
      <c r="A369" s="143"/>
      <c r="B369" s="143"/>
      <c r="C369" s="143"/>
      <c r="D369" s="143"/>
      <c r="E369" s="143"/>
      <c r="I369" s="139"/>
      <c r="J369" s="139"/>
      <c r="K369" s="139"/>
      <c r="L369" s="139"/>
    </row>
    <row r="370" spans="1:12" ht="15.75" customHeight="1">
      <c r="A370" s="143"/>
      <c r="B370" s="143"/>
      <c r="C370" s="143"/>
      <c r="D370" s="143"/>
      <c r="E370" s="143"/>
      <c r="I370" s="139"/>
      <c r="J370" s="139"/>
      <c r="K370" s="139"/>
      <c r="L370" s="139"/>
    </row>
    <row r="371" spans="1:12" ht="15.75" customHeight="1">
      <c r="A371" s="143"/>
      <c r="B371" s="143"/>
      <c r="C371" s="143"/>
      <c r="D371" s="143"/>
      <c r="E371" s="143"/>
      <c r="I371" s="139"/>
      <c r="J371" s="139"/>
      <c r="K371" s="139"/>
      <c r="L371" s="139"/>
    </row>
    <row r="372" spans="1:12" ht="15.75" customHeight="1">
      <c r="A372" s="143"/>
      <c r="B372" s="143"/>
      <c r="C372" s="143"/>
      <c r="D372" s="143"/>
      <c r="E372" s="143"/>
      <c r="I372" s="139"/>
      <c r="J372" s="139"/>
      <c r="K372" s="139"/>
      <c r="L372" s="139"/>
    </row>
    <row r="373" spans="1:12" ht="15.75" customHeight="1">
      <c r="A373" s="143"/>
      <c r="B373" s="143"/>
      <c r="C373" s="143"/>
      <c r="D373" s="143"/>
      <c r="E373" s="143"/>
      <c r="I373" s="139"/>
      <c r="J373" s="139"/>
      <c r="K373" s="139"/>
      <c r="L373" s="139"/>
    </row>
    <row r="374" spans="1:12" ht="15.75" customHeight="1">
      <c r="A374" s="143"/>
      <c r="B374" s="143"/>
      <c r="C374" s="143"/>
      <c r="D374" s="143"/>
      <c r="E374" s="143"/>
      <c r="I374" s="139"/>
      <c r="J374" s="139"/>
      <c r="K374" s="139"/>
      <c r="L374" s="139"/>
    </row>
    <row r="375" spans="1:12" ht="15.75" customHeight="1">
      <c r="A375" s="143"/>
      <c r="B375" s="143"/>
      <c r="C375" s="143"/>
      <c r="D375" s="143"/>
      <c r="E375" s="143"/>
      <c r="I375" s="139"/>
      <c r="J375" s="139"/>
      <c r="K375" s="139"/>
      <c r="L375" s="139"/>
    </row>
    <row r="376" spans="1:12" ht="15.75" customHeight="1">
      <c r="A376" s="143"/>
      <c r="B376" s="143"/>
      <c r="C376" s="143"/>
      <c r="D376" s="143"/>
      <c r="E376" s="143"/>
      <c r="I376" s="139"/>
      <c r="J376" s="139"/>
      <c r="K376" s="139"/>
      <c r="L376" s="139"/>
    </row>
    <row r="377" spans="1:12" ht="15.75" customHeight="1">
      <c r="A377" s="143"/>
      <c r="B377" s="143"/>
      <c r="C377" s="143"/>
      <c r="D377" s="143"/>
      <c r="E377" s="143"/>
      <c r="I377" s="139"/>
      <c r="J377" s="139"/>
      <c r="K377" s="139"/>
      <c r="L377" s="139"/>
    </row>
    <row r="378" spans="1:12" ht="15.75" customHeight="1">
      <c r="A378" s="143"/>
      <c r="B378" s="143"/>
      <c r="C378" s="143"/>
      <c r="D378" s="143"/>
      <c r="E378" s="143"/>
      <c r="I378" s="139"/>
      <c r="J378" s="139"/>
      <c r="K378" s="139"/>
      <c r="L378" s="139"/>
    </row>
    <row r="379" spans="1:12" ht="15.75" customHeight="1">
      <c r="A379" s="143"/>
      <c r="B379" s="143"/>
      <c r="C379" s="143"/>
      <c r="D379" s="143"/>
      <c r="E379" s="143"/>
      <c r="I379" s="139"/>
      <c r="J379" s="139"/>
      <c r="K379" s="139"/>
      <c r="L379" s="139"/>
    </row>
    <row r="380" spans="1:12" ht="15.75" customHeight="1">
      <c r="A380" s="143"/>
      <c r="B380" s="143"/>
      <c r="C380" s="143"/>
      <c r="D380" s="143"/>
      <c r="E380" s="143"/>
      <c r="I380" s="139"/>
      <c r="J380" s="139"/>
      <c r="K380" s="139"/>
      <c r="L380" s="139"/>
    </row>
    <row r="381" spans="1:12" ht="15.75" customHeight="1">
      <c r="A381" s="143"/>
      <c r="B381" s="143"/>
      <c r="C381" s="143"/>
      <c r="D381" s="143"/>
      <c r="E381" s="143"/>
      <c r="I381" s="139"/>
      <c r="J381" s="139"/>
      <c r="K381" s="139"/>
      <c r="L381" s="139"/>
    </row>
    <row r="382" spans="1:12" ht="15.75" customHeight="1">
      <c r="A382" s="143"/>
      <c r="B382" s="143"/>
      <c r="C382" s="143"/>
      <c r="D382" s="143"/>
      <c r="E382" s="143"/>
      <c r="I382" s="139"/>
      <c r="J382" s="139"/>
      <c r="K382" s="139"/>
      <c r="L382" s="139"/>
    </row>
    <row r="383" spans="1:12" ht="15.75" customHeight="1">
      <c r="A383" s="143"/>
      <c r="B383" s="143"/>
      <c r="C383" s="143"/>
      <c r="D383" s="143"/>
      <c r="E383" s="143"/>
      <c r="I383" s="139"/>
      <c r="J383" s="139"/>
      <c r="K383" s="139"/>
      <c r="L383" s="139"/>
    </row>
    <row r="384" spans="1:12" ht="15.75" customHeight="1">
      <c r="A384" s="143"/>
      <c r="B384" s="143"/>
      <c r="C384" s="143"/>
      <c r="D384" s="143"/>
      <c r="E384" s="143"/>
      <c r="I384" s="139"/>
      <c r="J384" s="139"/>
      <c r="K384" s="139"/>
      <c r="L384" s="139"/>
    </row>
    <row r="385" spans="1:12" ht="15.75" customHeight="1">
      <c r="A385" s="143"/>
      <c r="B385" s="143"/>
      <c r="C385" s="143"/>
      <c r="D385" s="143"/>
      <c r="E385" s="143"/>
      <c r="I385" s="139"/>
      <c r="J385" s="139"/>
      <c r="K385" s="139"/>
      <c r="L385" s="139"/>
    </row>
    <row r="386" spans="1:12" ht="15.75" customHeight="1">
      <c r="A386" s="143"/>
      <c r="B386" s="143"/>
      <c r="C386" s="143"/>
      <c r="D386" s="143"/>
      <c r="E386" s="143"/>
      <c r="I386" s="139"/>
      <c r="J386" s="139"/>
      <c r="K386" s="139"/>
      <c r="L386" s="139"/>
    </row>
    <row r="387" spans="1:12" ht="15.75" customHeight="1">
      <c r="A387" s="143"/>
      <c r="B387" s="143"/>
      <c r="C387" s="143"/>
      <c r="D387" s="143"/>
      <c r="E387" s="143"/>
      <c r="I387" s="139"/>
      <c r="J387" s="139"/>
      <c r="K387" s="139"/>
      <c r="L387" s="139"/>
    </row>
    <row r="388" spans="1:12" ht="15.75" customHeight="1">
      <c r="A388" s="143"/>
      <c r="B388" s="143"/>
      <c r="C388" s="143"/>
      <c r="D388" s="143"/>
      <c r="E388" s="143"/>
      <c r="I388" s="139"/>
      <c r="J388" s="139"/>
      <c r="K388" s="139"/>
      <c r="L388" s="139"/>
    </row>
    <row r="389" spans="1:12" ht="15.75" customHeight="1">
      <c r="A389" s="143"/>
      <c r="B389" s="143"/>
      <c r="C389" s="143"/>
      <c r="D389" s="143"/>
      <c r="E389" s="143"/>
      <c r="I389" s="139"/>
      <c r="J389" s="139"/>
      <c r="K389" s="139"/>
      <c r="L389" s="139"/>
    </row>
    <row r="390" spans="1:12" ht="15.75" customHeight="1">
      <c r="A390" s="143"/>
      <c r="B390" s="143"/>
      <c r="C390" s="143"/>
      <c r="D390" s="143"/>
      <c r="E390" s="143"/>
      <c r="I390" s="139"/>
      <c r="J390" s="139"/>
      <c r="K390" s="139"/>
      <c r="L390" s="139"/>
    </row>
    <row r="391" spans="1:12" ht="15.75" customHeight="1">
      <c r="A391" s="143"/>
      <c r="B391" s="143"/>
      <c r="C391" s="143"/>
      <c r="D391" s="143"/>
      <c r="E391" s="143"/>
      <c r="I391" s="139"/>
      <c r="J391" s="139"/>
      <c r="K391" s="139"/>
      <c r="L391" s="139"/>
    </row>
    <row r="392" spans="1:12" ht="15.75" customHeight="1">
      <c r="A392" s="143"/>
      <c r="B392" s="143"/>
      <c r="C392" s="143"/>
      <c r="D392" s="143"/>
      <c r="E392" s="143"/>
      <c r="I392" s="139"/>
      <c r="J392" s="139"/>
      <c r="K392" s="139"/>
      <c r="L392" s="139"/>
    </row>
    <row r="393" spans="1:12" ht="15.75" customHeight="1">
      <c r="A393" s="143"/>
      <c r="B393" s="143"/>
      <c r="C393" s="143"/>
      <c r="D393" s="143"/>
      <c r="E393" s="143"/>
      <c r="I393" s="139"/>
      <c r="J393" s="139"/>
      <c r="K393" s="139"/>
      <c r="L393" s="139"/>
    </row>
    <row r="394" spans="1:12" ht="15.75" customHeight="1">
      <c r="A394" s="143"/>
      <c r="B394" s="143"/>
      <c r="C394" s="143"/>
      <c r="D394" s="143"/>
      <c r="E394" s="143"/>
      <c r="I394" s="139"/>
      <c r="J394" s="139"/>
      <c r="K394" s="139"/>
      <c r="L394" s="139"/>
    </row>
    <row r="395" spans="1:12" ht="15.75" customHeight="1">
      <c r="A395" s="143"/>
      <c r="B395" s="143"/>
      <c r="C395" s="143"/>
      <c r="D395" s="143"/>
      <c r="E395" s="143"/>
      <c r="I395" s="139"/>
      <c r="J395" s="139"/>
      <c r="K395" s="139"/>
      <c r="L395" s="139"/>
    </row>
    <row r="396" spans="1:12" ht="15.75" customHeight="1">
      <c r="A396" s="143"/>
      <c r="B396" s="143"/>
      <c r="C396" s="143"/>
      <c r="D396" s="143"/>
      <c r="E396" s="143"/>
      <c r="I396" s="139"/>
      <c r="J396" s="139"/>
      <c r="K396" s="139"/>
      <c r="L396" s="139"/>
    </row>
    <row r="397" spans="1:12" ht="15.75" customHeight="1">
      <c r="A397" s="143"/>
      <c r="B397" s="143"/>
      <c r="C397" s="143"/>
      <c r="D397" s="143"/>
      <c r="E397" s="143"/>
      <c r="I397" s="139"/>
      <c r="J397" s="139"/>
      <c r="K397" s="139"/>
      <c r="L397" s="139"/>
    </row>
    <row r="398" spans="1:12" ht="15.75" customHeight="1">
      <c r="A398" s="143"/>
      <c r="B398" s="143"/>
      <c r="C398" s="143"/>
      <c r="D398" s="143"/>
      <c r="E398" s="143"/>
      <c r="I398" s="139"/>
      <c r="J398" s="139"/>
      <c r="K398" s="139"/>
      <c r="L398" s="139"/>
    </row>
    <row r="399" spans="1:12" ht="15.75" customHeight="1">
      <c r="A399" s="143"/>
      <c r="B399" s="143"/>
      <c r="C399" s="143"/>
      <c r="D399" s="143"/>
      <c r="E399" s="143"/>
      <c r="I399" s="139"/>
      <c r="J399" s="139"/>
      <c r="K399" s="139"/>
      <c r="L399" s="139"/>
    </row>
    <row r="400" spans="1:12" ht="15.75" customHeight="1">
      <c r="A400" s="143"/>
      <c r="B400" s="143"/>
      <c r="C400" s="143"/>
      <c r="D400" s="143"/>
      <c r="E400" s="143"/>
      <c r="I400" s="139"/>
      <c r="J400" s="139"/>
      <c r="K400" s="139"/>
      <c r="L400" s="139"/>
    </row>
    <row r="401" spans="1:12" ht="15.75" customHeight="1">
      <c r="A401" s="143"/>
      <c r="B401" s="143"/>
      <c r="C401" s="143"/>
      <c r="D401" s="143"/>
      <c r="E401" s="143"/>
      <c r="I401" s="139"/>
      <c r="J401" s="139"/>
      <c r="K401" s="139"/>
      <c r="L401" s="139"/>
    </row>
    <row r="402" spans="1:12" ht="15.75" customHeight="1">
      <c r="A402" s="143"/>
      <c r="B402" s="143"/>
      <c r="C402" s="143"/>
      <c r="D402" s="143"/>
      <c r="E402" s="143"/>
      <c r="I402" s="139"/>
      <c r="J402" s="139"/>
      <c r="K402" s="139"/>
      <c r="L402" s="139"/>
    </row>
    <row r="403" spans="1:12" ht="15.75" customHeight="1">
      <c r="A403" s="143"/>
      <c r="B403" s="143"/>
      <c r="C403" s="143"/>
      <c r="D403" s="143"/>
      <c r="E403" s="143"/>
      <c r="I403" s="139"/>
      <c r="J403" s="139"/>
      <c r="K403" s="139"/>
      <c r="L403" s="139"/>
    </row>
    <row r="404" spans="1:12" ht="15.75" customHeight="1">
      <c r="A404" s="143"/>
      <c r="B404" s="143"/>
      <c r="C404" s="143"/>
      <c r="D404" s="143"/>
      <c r="E404" s="143"/>
      <c r="I404" s="139"/>
      <c r="J404" s="139"/>
      <c r="K404" s="139"/>
      <c r="L404" s="139"/>
    </row>
    <row r="405" spans="1:12" ht="15.75" customHeight="1">
      <c r="A405" s="143"/>
      <c r="B405" s="143"/>
      <c r="C405" s="143"/>
      <c r="D405" s="143"/>
      <c r="E405" s="143"/>
      <c r="I405" s="139"/>
      <c r="J405" s="139"/>
      <c r="K405" s="139"/>
      <c r="L405" s="139"/>
    </row>
    <row r="406" spans="1:12" ht="15.75" customHeight="1">
      <c r="A406" s="143"/>
      <c r="B406" s="143"/>
      <c r="C406" s="143"/>
      <c r="D406" s="143"/>
      <c r="E406" s="143"/>
      <c r="I406" s="139"/>
      <c r="J406" s="139"/>
      <c r="K406" s="139"/>
      <c r="L406" s="139"/>
    </row>
    <row r="407" spans="1:12" ht="15.75" customHeight="1">
      <c r="A407" s="143"/>
      <c r="B407" s="143"/>
      <c r="C407" s="143"/>
      <c r="D407" s="143"/>
      <c r="E407" s="143"/>
      <c r="I407" s="139"/>
      <c r="J407" s="139"/>
      <c r="K407" s="139"/>
      <c r="L407" s="139"/>
    </row>
    <row r="408" spans="1:12" ht="15.75" customHeight="1">
      <c r="A408" s="143"/>
      <c r="B408" s="143"/>
      <c r="C408" s="143"/>
      <c r="D408" s="143"/>
      <c r="E408" s="143"/>
      <c r="I408" s="139"/>
      <c r="J408" s="139"/>
      <c r="K408" s="139"/>
      <c r="L408" s="139"/>
    </row>
    <row r="409" spans="1:12" ht="15.75" customHeight="1">
      <c r="A409" s="143"/>
      <c r="B409" s="143"/>
      <c r="C409" s="143"/>
      <c r="D409" s="143"/>
      <c r="E409" s="143"/>
      <c r="I409" s="139"/>
      <c r="J409" s="139"/>
      <c r="K409" s="139"/>
      <c r="L409" s="139"/>
    </row>
    <row r="410" spans="1:12" ht="15.75" customHeight="1">
      <c r="A410" s="143"/>
      <c r="B410" s="143"/>
      <c r="C410" s="143"/>
      <c r="D410" s="143"/>
      <c r="E410" s="143"/>
      <c r="I410" s="139"/>
      <c r="J410" s="139"/>
      <c r="K410" s="139"/>
      <c r="L410" s="139"/>
    </row>
    <row r="411" spans="1:12" ht="15.75" customHeight="1">
      <c r="A411" s="143"/>
      <c r="B411" s="143"/>
      <c r="C411" s="143"/>
      <c r="D411" s="143"/>
      <c r="E411" s="143"/>
      <c r="I411" s="139"/>
      <c r="J411" s="139"/>
      <c r="K411" s="139"/>
      <c r="L411" s="139"/>
    </row>
    <row r="412" spans="1:12" ht="15.75" customHeight="1">
      <c r="A412" s="143"/>
      <c r="B412" s="143"/>
      <c r="C412" s="143"/>
      <c r="D412" s="143"/>
      <c r="E412" s="143"/>
      <c r="I412" s="139"/>
      <c r="J412" s="139"/>
      <c r="K412" s="139"/>
      <c r="L412" s="139"/>
    </row>
    <row r="413" spans="1:12" ht="15.75" customHeight="1">
      <c r="A413" s="143"/>
      <c r="B413" s="143"/>
      <c r="C413" s="143"/>
      <c r="D413" s="143"/>
      <c r="E413" s="143"/>
      <c r="I413" s="139"/>
      <c r="J413" s="139"/>
      <c r="K413" s="139"/>
      <c r="L413" s="139"/>
    </row>
    <row r="414" spans="1:12" ht="15.75" customHeight="1">
      <c r="A414" s="143"/>
      <c r="B414" s="143"/>
      <c r="C414" s="143"/>
      <c r="D414" s="143"/>
      <c r="E414" s="143"/>
      <c r="I414" s="139"/>
      <c r="J414" s="139"/>
      <c r="K414" s="139"/>
      <c r="L414" s="139"/>
    </row>
    <row r="415" spans="1:12" ht="15.75" customHeight="1">
      <c r="A415" s="143"/>
      <c r="B415" s="143"/>
      <c r="C415" s="143"/>
      <c r="D415" s="143"/>
      <c r="E415" s="143"/>
      <c r="I415" s="139"/>
      <c r="J415" s="139"/>
      <c r="K415" s="139"/>
      <c r="L415" s="139"/>
    </row>
    <row r="416" spans="1:12" ht="15.75" customHeight="1">
      <c r="A416" s="143"/>
      <c r="B416" s="143"/>
      <c r="C416" s="143"/>
      <c r="D416" s="143"/>
      <c r="E416" s="143"/>
      <c r="I416" s="139"/>
      <c r="J416" s="139"/>
      <c r="K416" s="139"/>
      <c r="L416" s="139"/>
    </row>
    <row r="417" spans="1:12" ht="15.75" customHeight="1">
      <c r="A417" s="143"/>
      <c r="B417" s="143"/>
      <c r="C417" s="143"/>
      <c r="D417" s="143"/>
      <c r="E417" s="143"/>
      <c r="I417" s="139"/>
      <c r="J417" s="139"/>
      <c r="K417" s="139"/>
      <c r="L417" s="139"/>
    </row>
    <row r="418" spans="1:12" ht="15.75" customHeight="1">
      <c r="A418" s="143"/>
      <c r="B418" s="143"/>
      <c r="C418" s="143"/>
      <c r="D418" s="143"/>
      <c r="E418" s="143"/>
      <c r="I418" s="139"/>
      <c r="J418" s="139"/>
      <c r="K418" s="139"/>
      <c r="L418" s="139"/>
    </row>
    <row r="419" spans="1:12" ht="15.75" customHeight="1">
      <c r="A419" s="143"/>
      <c r="B419" s="143"/>
      <c r="C419" s="143"/>
      <c r="D419" s="143"/>
      <c r="E419" s="143"/>
      <c r="I419" s="139"/>
      <c r="J419" s="139"/>
      <c r="K419" s="139"/>
      <c r="L419" s="139"/>
    </row>
    <row r="420" spans="1:12" ht="15.75" customHeight="1">
      <c r="A420" s="143"/>
      <c r="B420" s="143"/>
      <c r="C420" s="143"/>
      <c r="D420" s="143"/>
      <c r="E420" s="143"/>
      <c r="I420" s="139"/>
      <c r="J420" s="139"/>
      <c r="K420" s="139"/>
      <c r="L420" s="139"/>
    </row>
    <row r="421" spans="1:12" ht="15.75" customHeight="1">
      <c r="A421" s="143"/>
      <c r="B421" s="143"/>
      <c r="C421" s="143"/>
      <c r="D421" s="143"/>
      <c r="E421" s="143"/>
      <c r="I421" s="139"/>
      <c r="J421" s="139"/>
      <c r="K421" s="139"/>
      <c r="L421" s="139"/>
    </row>
    <row r="422" spans="1:12" ht="15.75" customHeight="1">
      <c r="A422" s="143"/>
      <c r="B422" s="143"/>
      <c r="C422" s="143"/>
      <c r="D422" s="143"/>
      <c r="E422" s="143"/>
      <c r="I422" s="139"/>
      <c r="J422" s="139"/>
      <c r="K422" s="139"/>
      <c r="L422" s="139"/>
    </row>
    <row r="423" spans="1:12" ht="15.75" customHeight="1">
      <c r="A423" s="143"/>
      <c r="B423" s="143"/>
      <c r="C423" s="143"/>
      <c r="D423" s="143"/>
      <c r="E423" s="143"/>
      <c r="I423" s="139"/>
      <c r="J423" s="139"/>
      <c r="K423" s="139"/>
      <c r="L423" s="139"/>
    </row>
    <row r="424" spans="1:12" ht="15.75" customHeight="1">
      <c r="A424" s="143"/>
      <c r="B424" s="143"/>
      <c r="C424" s="143"/>
      <c r="D424" s="143"/>
      <c r="E424" s="143"/>
      <c r="I424" s="139"/>
      <c r="J424" s="139"/>
      <c r="K424" s="139"/>
      <c r="L424" s="139"/>
    </row>
    <row r="425" spans="1:12" ht="15.75" customHeight="1">
      <c r="A425" s="143"/>
      <c r="B425" s="143"/>
      <c r="C425" s="143"/>
      <c r="D425" s="143"/>
      <c r="E425" s="143"/>
      <c r="I425" s="139"/>
      <c r="J425" s="139"/>
      <c r="K425" s="139"/>
      <c r="L425" s="139"/>
    </row>
    <row r="426" spans="1:12" ht="15.75" customHeight="1">
      <c r="A426" s="143"/>
      <c r="B426" s="143"/>
      <c r="C426" s="143"/>
      <c r="D426" s="143"/>
      <c r="E426" s="143"/>
      <c r="I426" s="139"/>
      <c r="J426" s="139"/>
      <c r="K426" s="139"/>
      <c r="L426" s="139"/>
    </row>
    <row r="427" spans="1:12" ht="15.75" customHeight="1">
      <c r="A427" s="143"/>
      <c r="B427" s="143"/>
      <c r="C427" s="143"/>
      <c r="D427" s="143"/>
      <c r="E427" s="143"/>
      <c r="I427" s="139"/>
      <c r="J427" s="139"/>
      <c r="K427" s="139"/>
      <c r="L427" s="139"/>
    </row>
    <row r="428" spans="1:12" ht="15.75" customHeight="1">
      <c r="A428" s="143"/>
      <c r="B428" s="143"/>
      <c r="C428" s="143"/>
      <c r="D428" s="143"/>
      <c r="E428" s="143"/>
      <c r="I428" s="139"/>
      <c r="J428" s="139"/>
      <c r="K428" s="139"/>
      <c r="L428" s="139"/>
    </row>
    <row r="429" spans="1:12" ht="15.75" customHeight="1">
      <c r="A429" s="143"/>
      <c r="B429" s="143"/>
      <c r="C429" s="143"/>
      <c r="D429" s="143"/>
      <c r="E429" s="143"/>
      <c r="I429" s="139"/>
      <c r="J429" s="139"/>
      <c r="K429" s="139"/>
      <c r="L429" s="139"/>
    </row>
    <row r="430" spans="1:12" ht="15.75" customHeight="1">
      <c r="A430" s="143"/>
      <c r="B430" s="143"/>
      <c r="C430" s="143"/>
      <c r="D430" s="143"/>
      <c r="E430" s="143"/>
      <c r="I430" s="139"/>
      <c r="J430" s="139"/>
      <c r="K430" s="139"/>
      <c r="L430" s="139"/>
    </row>
    <row r="431" spans="1:12" ht="15.75" customHeight="1">
      <c r="A431" s="143"/>
      <c r="B431" s="143"/>
      <c r="C431" s="143"/>
      <c r="D431" s="143"/>
      <c r="E431" s="143"/>
      <c r="I431" s="139"/>
      <c r="J431" s="139"/>
      <c r="K431" s="139"/>
      <c r="L431" s="139"/>
    </row>
    <row r="432" spans="1:12" ht="15.75" customHeight="1">
      <c r="A432" s="143"/>
      <c r="B432" s="143"/>
      <c r="C432" s="143"/>
      <c r="D432" s="143"/>
      <c r="E432" s="143"/>
      <c r="I432" s="139"/>
      <c r="J432" s="139"/>
      <c r="K432" s="139"/>
      <c r="L432" s="139"/>
    </row>
    <row r="433" spans="1:12" ht="15.75" customHeight="1">
      <c r="A433" s="143"/>
      <c r="B433" s="143"/>
      <c r="C433" s="143"/>
      <c r="D433" s="143"/>
      <c r="E433" s="143"/>
      <c r="I433" s="139"/>
      <c r="J433" s="139"/>
      <c r="K433" s="139"/>
      <c r="L433" s="139"/>
    </row>
    <row r="434" spans="1:12" ht="15.75" customHeight="1">
      <c r="A434" s="143"/>
      <c r="B434" s="143"/>
      <c r="C434" s="143"/>
      <c r="D434" s="143"/>
      <c r="E434" s="143"/>
      <c r="I434" s="139"/>
      <c r="J434" s="139"/>
      <c r="K434" s="139"/>
      <c r="L434" s="139"/>
    </row>
    <row r="435" spans="1:12" ht="15.75" customHeight="1">
      <c r="A435" s="143"/>
      <c r="B435" s="143"/>
      <c r="C435" s="143"/>
      <c r="D435" s="143"/>
      <c r="E435" s="143"/>
      <c r="I435" s="139"/>
      <c r="J435" s="139"/>
      <c r="K435" s="139"/>
      <c r="L435" s="139"/>
    </row>
    <row r="436" spans="1:12" ht="15.75" customHeight="1">
      <c r="A436" s="143"/>
      <c r="B436" s="143"/>
      <c r="C436" s="143"/>
      <c r="D436" s="143"/>
      <c r="E436" s="143"/>
      <c r="I436" s="139"/>
      <c r="J436" s="139"/>
      <c r="K436" s="139"/>
      <c r="L436" s="139"/>
    </row>
    <row r="437" spans="1:12" ht="15.75" customHeight="1">
      <c r="A437" s="143"/>
      <c r="B437" s="143"/>
      <c r="C437" s="143"/>
      <c r="D437" s="143"/>
      <c r="E437" s="143"/>
      <c r="I437" s="139"/>
      <c r="J437" s="139"/>
      <c r="K437" s="139"/>
      <c r="L437" s="139"/>
    </row>
    <row r="438" spans="1:12" ht="15.75" customHeight="1">
      <c r="A438" s="143"/>
      <c r="B438" s="143"/>
      <c r="C438" s="143"/>
      <c r="D438" s="143"/>
      <c r="E438" s="143"/>
      <c r="I438" s="139"/>
      <c r="J438" s="139"/>
      <c r="K438" s="139"/>
      <c r="L438" s="139"/>
    </row>
    <row r="439" spans="1:12" ht="15.75" customHeight="1">
      <c r="A439" s="143"/>
      <c r="B439" s="143"/>
      <c r="C439" s="143"/>
      <c r="D439" s="143"/>
      <c r="E439" s="143"/>
      <c r="I439" s="139"/>
      <c r="J439" s="139"/>
      <c r="K439" s="139"/>
      <c r="L439" s="139"/>
    </row>
    <row r="440" spans="1:12" ht="15.75" customHeight="1">
      <c r="A440" s="143"/>
      <c r="B440" s="143"/>
      <c r="C440" s="143"/>
      <c r="D440" s="143"/>
      <c r="E440" s="143"/>
      <c r="I440" s="139"/>
      <c r="J440" s="139"/>
      <c r="K440" s="139"/>
      <c r="L440" s="139"/>
    </row>
    <row r="441" spans="1:12" ht="15.75" customHeight="1">
      <c r="A441" s="143"/>
      <c r="B441" s="143"/>
      <c r="C441" s="143"/>
      <c r="D441" s="143"/>
      <c r="E441" s="143"/>
      <c r="I441" s="139"/>
      <c r="J441" s="139"/>
      <c r="K441" s="139"/>
      <c r="L441" s="139"/>
    </row>
    <row r="442" spans="1:12" ht="15.75" customHeight="1">
      <c r="A442" s="143"/>
      <c r="B442" s="143"/>
      <c r="C442" s="143"/>
      <c r="D442" s="143"/>
      <c r="E442" s="143"/>
      <c r="I442" s="139"/>
      <c r="J442" s="139"/>
      <c r="K442" s="139"/>
      <c r="L442" s="139"/>
    </row>
    <row r="443" spans="1:12" ht="15.75" customHeight="1">
      <c r="A443" s="143"/>
      <c r="B443" s="143"/>
      <c r="C443" s="143"/>
      <c r="D443" s="143"/>
      <c r="E443" s="143"/>
      <c r="I443" s="139"/>
      <c r="J443" s="139"/>
      <c r="K443" s="139"/>
      <c r="L443" s="139"/>
    </row>
    <row r="444" spans="1:12" ht="15.75" customHeight="1">
      <c r="A444" s="143"/>
      <c r="B444" s="143"/>
      <c r="C444" s="143"/>
      <c r="D444" s="143"/>
      <c r="E444" s="143"/>
      <c r="I444" s="139"/>
      <c r="J444" s="139"/>
      <c r="K444" s="139"/>
      <c r="L444" s="139"/>
    </row>
    <row r="445" spans="1:12" ht="15.75" customHeight="1">
      <c r="A445" s="143"/>
      <c r="B445" s="143"/>
      <c r="C445" s="143"/>
      <c r="D445" s="143"/>
      <c r="E445" s="143"/>
      <c r="I445" s="139"/>
      <c r="J445" s="139"/>
      <c r="K445" s="139"/>
      <c r="L445" s="139"/>
    </row>
    <row r="446" spans="1:12" ht="15.75" customHeight="1">
      <c r="A446" s="143"/>
      <c r="B446" s="143"/>
      <c r="C446" s="143"/>
      <c r="D446" s="143"/>
      <c r="E446" s="143"/>
      <c r="I446" s="139"/>
      <c r="J446" s="139"/>
      <c r="K446" s="139"/>
      <c r="L446" s="139"/>
    </row>
    <row r="447" spans="1:12" ht="15.75" customHeight="1">
      <c r="A447" s="143"/>
      <c r="B447" s="143"/>
      <c r="C447" s="143"/>
      <c r="D447" s="143"/>
      <c r="E447" s="143"/>
      <c r="I447" s="139"/>
      <c r="J447" s="139"/>
      <c r="K447" s="139"/>
      <c r="L447" s="139"/>
    </row>
    <row r="448" spans="1:12" ht="15.75" customHeight="1">
      <c r="A448" s="143"/>
      <c r="B448" s="143"/>
      <c r="C448" s="143"/>
      <c r="D448" s="143"/>
      <c r="E448" s="143"/>
      <c r="I448" s="139"/>
      <c r="J448" s="139"/>
      <c r="K448" s="139"/>
      <c r="L448" s="139"/>
    </row>
    <row r="449" spans="1:12" ht="15.75" customHeight="1">
      <c r="A449" s="143"/>
      <c r="B449" s="143"/>
      <c r="C449" s="143"/>
      <c r="D449" s="143"/>
      <c r="E449" s="143"/>
      <c r="I449" s="139"/>
      <c r="J449" s="139"/>
      <c r="K449" s="139"/>
      <c r="L449" s="139"/>
    </row>
    <row r="450" spans="1:12" ht="15.75" customHeight="1">
      <c r="A450" s="143"/>
      <c r="B450" s="143"/>
      <c r="C450" s="143"/>
      <c r="D450" s="143"/>
      <c r="E450" s="143"/>
      <c r="I450" s="139"/>
      <c r="J450" s="139"/>
      <c r="K450" s="139"/>
      <c r="L450" s="139"/>
    </row>
    <row r="451" spans="1:12" ht="15.75" customHeight="1">
      <c r="A451" s="143"/>
      <c r="B451" s="143"/>
      <c r="C451" s="143"/>
      <c r="D451" s="143"/>
      <c r="E451" s="143"/>
      <c r="I451" s="139"/>
      <c r="J451" s="139"/>
      <c r="K451" s="139"/>
      <c r="L451" s="139"/>
    </row>
    <row r="452" spans="1:12" ht="15.75" customHeight="1">
      <c r="A452" s="143"/>
      <c r="B452" s="143"/>
      <c r="C452" s="143"/>
      <c r="D452" s="143"/>
      <c r="E452" s="143"/>
      <c r="I452" s="139"/>
      <c r="J452" s="139"/>
      <c r="K452" s="139"/>
      <c r="L452" s="139"/>
    </row>
    <row r="453" spans="1:12" ht="15.75" customHeight="1">
      <c r="A453" s="143"/>
      <c r="B453" s="143"/>
      <c r="C453" s="143"/>
      <c r="D453" s="143"/>
      <c r="E453" s="143"/>
      <c r="I453" s="139"/>
      <c r="J453" s="139"/>
      <c r="K453" s="139"/>
      <c r="L453" s="139"/>
    </row>
    <row r="454" spans="1:12" ht="15.75" customHeight="1">
      <c r="A454" s="143"/>
      <c r="B454" s="143"/>
      <c r="C454" s="143"/>
      <c r="D454" s="143"/>
      <c r="E454" s="143"/>
      <c r="I454" s="139"/>
      <c r="J454" s="139"/>
      <c r="K454" s="139"/>
      <c r="L454" s="139"/>
    </row>
    <row r="455" spans="1:12" ht="15.75" customHeight="1">
      <c r="A455" s="143"/>
      <c r="B455" s="143"/>
      <c r="C455" s="143"/>
      <c r="D455" s="143"/>
      <c r="E455" s="143"/>
      <c r="I455" s="139"/>
      <c r="J455" s="139"/>
      <c r="K455" s="139"/>
      <c r="L455" s="139"/>
    </row>
    <row r="456" spans="1:12" ht="15.75" customHeight="1">
      <c r="A456" s="143"/>
      <c r="B456" s="143"/>
      <c r="C456" s="143"/>
      <c r="D456" s="143"/>
      <c r="E456" s="143"/>
      <c r="I456" s="139"/>
      <c r="J456" s="139"/>
      <c r="K456" s="139"/>
      <c r="L456" s="139"/>
    </row>
    <row r="457" spans="1:12" ht="15.75" customHeight="1">
      <c r="A457" s="143"/>
      <c r="B457" s="143"/>
      <c r="C457" s="143"/>
      <c r="D457" s="143"/>
      <c r="E457" s="143"/>
      <c r="I457" s="139"/>
      <c r="J457" s="139"/>
      <c r="K457" s="139"/>
      <c r="L457" s="139"/>
    </row>
    <row r="458" spans="1:12" ht="15.75" customHeight="1">
      <c r="A458" s="143"/>
      <c r="B458" s="143"/>
      <c r="C458" s="143"/>
      <c r="D458" s="143"/>
      <c r="E458" s="143"/>
      <c r="I458" s="139"/>
      <c r="J458" s="139"/>
      <c r="K458" s="139"/>
      <c r="L458" s="139"/>
    </row>
    <row r="459" spans="1:12" ht="15.75" customHeight="1">
      <c r="A459" s="143"/>
      <c r="B459" s="143"/>
      <c r="C459" s="143"/>
      <c r="D459" s="143"/>
      <c r="E459" s="143"/>
      <c r="I459" s="139"/>
      <c r="J459" s="139"/>
      <c r="K459" s="139"/>
      <c r="L459" s="139"/>
    </row>
    <row r="460" spans="1:12" ht="15.75" customHeight="1">
      <c r="A460" s="143"/>
      <c r="B460" s="143"/>
      <c r="C460" s="143"/>
      <c r="D460" s="143"/>
      <c r="E460" s="143"/>
      <c r="I460" s="139"/>
      <c r="J460" s="139"/>
      <c r="K460" s="139"/>
      <c r="L460" s="139"/>
    </row>
    <row r="461" spans="1:12" ht="15.75" customHeight="1">
      <c r="A461" s="143"/>
      <c r="B461" s="143"/>
      <c r="C461" s="143"/>
      <c r="D461" s="143"/>
      <c r="E461" s="143"/>
      <c r="I461" s="139"/>
      <c r="J461" s="139"/>
      <c r="K461" s="139"/>
      <c r="L461" s="139"/>
    </row>
    <row r="462" spans="1:12" ht="15.75" customHeight="1">
      <c r="A462" s="143"/>
      <c r="B462" s="143"/>
      <c r="C462" s="143"/>
      <c r="D462" s="143"/>
      <c r="E462" s="143"/>
      <c r="I462" s="139"/>
      <c r="J462" s="139"/>
      <c r="K462" s="139"/>
      <c r="L462" s="139"/>
    </row>
    <row r="463" spans="1:12" ht="15.75" customHeight="1">
      <c r="A463" s="143"/>
      <c r="B463" s="143"/>
      <c r="C463" s="143"/>
      <c r="D463" s="143"/>
      <c r="E463" s="143"/>
      <c r="I463" s="139"/>
      <c r="J463" s="139"/>
      <c r="K463" s="139"/>
      <c r="L463" s="139"/>
    </row>
    <row r="464" spans="1:12" ht="15.75" customHeight="1">
      <c r="A464" s="143"/>
      <c r="B464" s="143"/>
      <c r="C464" s="143"/>
      <c r="D464" s="143"/>
      <c r="E464" s="143"/>
      <c r="I464" s="139"/>
      <c r="J464" s="139"/>
      <c r="K464" s="139"/>
      <c r="L464" s="139"/>
    </row>
    <row r="465" spans="1:12" ht="15.75" customHeight="1">
      <c r="A465" s="143"/>
      <c r="B465" s="143"/>
      <c r="C465" s="143"/>
      <c r="D465" s="143"/>
      <c r="E465" s="143"/>
      <c r="I465" s="139"/>
      <c r="J465" s="139"/>
      <c r="K465" s="139"/>
      <c r="L465" s="139"/>
    </row>
    <row r="466" spans="1:12" ht="15.75" customHeight="1">
      <c r="A466" s="143"/>
      <c r="B466" s="143"/>
      <c r="C466" s="143"/>
      <c r="D466" s="143"/>
      <c r="E466" s="143"/>
      <c r="I466" s="139"/>
      <c r="J466" s="139"/>
      <c r="K466" s="139"/>
      <c r="L466" s="139"/>
    </row>
    <row r="467" spans="1:12" ht="15.75" customHeight="1">
      <c r="A467" s="143"/>
      <c r="B467" s="143"/>
      <c r="C467" s="143"/>
      <c r="D467" s="143"/>
      <c r="E467" s="143"/>
      <c r="I467" s="139"/>
      <c r="J467" s="139"/>
      <c r="K467" s="139"/>
      <c r="L467" s="139"/>
    </row>
    <row r="468" spans="1:12" ht="15.75" customHeight="1">
      <c r="A468" s="143"/>
      <c r="B468" s="143"/>
      <c r="C468" s="143"/>
      <c r="D468" s="143"/>
      <c r="E468" s="143"/>
      <c r="I468" s="139"/>
      <c r="J468" s="139"/>
      <c r="K468" s="139"/>
      <c r="L468" s="139"/>
    </row>
    <row r="469" spans="1:12" ht="15.75" customHeight="1">
      <c r="A469" s="143"/>
      <c r="B469" s="143"/>
      <c r="C469" s="143"/>
      <c r="D469" s="143"/>
      <c r="E469" s="143"/>
      <c r="I469" s="139"/>
      <c r="J469" s="139"/>
      <c r="K469" s="139"/>
      <c r="L469" s="139"/>
    </row>
    <row r="470" spans="1:12" ht="15.75" customHeight="1">
      <c r="A470" s="143"/>
      <c r="B470" s="143"/>
      <c r="C470" s="143"/>
      <c r="D470" s="143"/>
      <c r="E470" s="143"/>
      <c r="I470" s="139"/>
      <c r="J470" s="139"/>
      <c r="K470" s="139"/>
      <c r="L470" s="139"/>
    </row>
    <row r="471" spans="1:12" ht="15.75" customHeight="1">
      <c r="A471" s="143"/>
      <c r="B471" s="143"/>
      <c r="C471" s="143"/>
      <c r="D471" s="143"/>
      <c r="E471" s="143"/>
      <c r="I471" s="139"/>
      <c r="J471" s="139"/>
      <c r="K471" s="139"/>
      <c r="L471" s="139"/>
    </row>
    <row r="472" spans="1:12" ht="15.75" customHeight="1">
      <c r="A472" s="143"/>
      <c r="B472" s="143"/>
      <c r="C472" s="143"/>
      <c r="D472" s="143"/>
      <c r="E472" s="143"/>
      <c r="I472" s="139"/>
      <c r="J472" s="139"/>
      <c r="K472" s="139"/>
      <c r="L472" s="139"/>
    </row>
    <row r="473" spans="1:12" ht="15.75" customHeight="1">
      <c r="A473" s="143"/>
      <c r="B473" s="143"/>
      <c r="C473" s="143"/>
      <c r="D473" s="143"/>
      <c r="E473" s="143"/>
      <c r="I473" s="139"/>
      <c r="J473" s="139"/>
      <c r="K473" s="139"/>
      <c r="L473" s="139"/>
    </row>
    <row r="474" spans="1:12" ht="15.75" customHeight="1">
      <c r="A474" s="143"/>
      <c r="B474" s="143"/>
      <c r="C474" s="143"/>
      <c r="D474" s="143"/>
      <c r="E474" s="143"/>
      <c r="I474" s="139"/>
      <c r="J474" s="139"/>
      <c r="K474" s="139"/>
      <c r="L474" s="139"/>
    </row>
    <row r="475" spans="1:12" ht="15.75" customHeight="1">
      <c r="A475" s="143"/>
      <c r="B475" s="143"/>
      <c r="C475" s="143"/>
      <c r="D475" s="143"/>
      <c r="E475" s="143"/>
      <c r="I475" s="139"/>
      <c r="J475" s="139"/>
      <c r="K475" s="139"/>
      <c r="L475" s="139"/>
    </row>
    <row r="476" spans="1:12" ht="15.75" customHeight="1">
      <c r="A476" s="143"/>
      <c r="B476" s="143"/>
      <c r="C476" s="143"/>
      <c r="D476" s="143"/>
      <c r="E476" s="143"/>
      <c r="I476" s="139"/>
      <c r="J476" s="139"/>
      <c r="K476" s="139"/>
      <c r="L476" s="139"/>
    </row>
    <row r="477" spans="1:12" ht="15.75" customHeight="1">
      <c r="A477" s="143"/>
      <c r="B477" s="143"/>
      <c r="C477" s="143"/>
      <c r="D477" s="143"/>
      <c r="E477" s="143"/>
      <c r="I477" s="139"/>
      <c r="J477" s="139"/>
      <c r="K477" s="139"/>
      <c r="L477" s="139"/>
    </row>
    <row r="478" spans="1:12" ht="15.75" customHeight="1">
      <c r="A478" s="143"/>
      <c r="B478" s="143"/>
      <c r="C478" s="143"/>
      <c r="D478" s="143"/>
      <c r="E478" s="143"/>
      <c r="I478" s="139"/>
      <c r="J478" s="139"/>
      <c r="K478" s="139"/>
      <c r="L478" s="139"/>
    </row>
    <row r="479" spans="1:12" ht="15.75" customHeight="1">
      <c r="A479" s="143"/>
      <c r="B479" s="143"/>
      <c r="C479" s="143"/>
      <c r="D479" s="143"/>
      <c r="E479" s="143"/>
      <c r="I479" s="139"/>
      <c r="J479" s="139"/>
      <c r="K479" s="139"/>
      <c r="L479" s="139"/>
    </row>
    <row r="480" spans="1:12" ht="15.75" customHeight="1">
      <c r="A480" s="143"/>
      <c r="B480" s="143"/>
      <c r="C480" s="143"/>
      <c r="D480" s="143"/>
      <c r="E480" s="143"/>
      <c r="I480" s="139"/>
      <c r="J480" s="139"/>
      <c r="K480" s="139"/>
      <c r="L480" s="139"/>
    </row>
    <row r="481" spans="1:12" ht="15.75" customHeight="1">
      <c r="A481" s="143"/>
      <c r="B481" s="143"/>
      <c r="C481" s="143"/>
      <c r="D481" s="143"/>
      <c r="E481" s="143"/>
      <c r="I481" s="139"/>
      <c r="J481" s="139"/>
      <c r="K481" s="139"/>
      <c r="L481" s="139"/>
    </row>
    <row r="482" spans="1:12" ht="15.75" customHeight="1">
      <c r="A482" s="143"/>
      <c r="B482" s="143"/>
      <c r="C482" s="143"/>
      <c r="D482" s="143"/>
      <c r="E482" s="143"/>
      <c r="I482" s="139"/>
      <c r="J482" s="139"/>
      <c r="K482" s="139"/>
      <c r="L482" s="139"/>
    </row>
    <row r="483" spans="1:12" ht="15.75" customHeight="1">
      <c r="A483" s="143"/>
      <c r="B483" s="143"/>
      <c r="C483" s="143"/>
      <c r="D483" s="143"/>
      <c r="E483" s="143"/>
      <c r="I483" s="139"/>
      <c r="J483" s="139"/>
      <c r="K483" s="139"/>
      <c r="L483" s="139"/>
    </row>
    <row r="484" spans="1:12" ht="15.75" customHeight="1">
      <c r="A484" s="143"/>
      <c r="B484" s="143"/>
      <c r="C484" s="143"/>
      <c r="D484" s="143"/>
      <c r="E484" s="143"/>
      <c r="I484" s="139"/>
      <c r="J484" s="139"/>
      <c r="K484" s="139"/>
      <c r="L484" s="139"/>
    </row>
    <row r="485" spans="1:12" ht="15.75" customHeight="1">
      <c r="A485" s="143"/>
      <c r="B485" s="143"/>
      <c r="C485" s="143"/>
      <c r="D485" s="143"/>
      <c r="E485" s="143"/>
      <c r="I485" s="139"/>
      <c r="J485" s="139"/>
      <c r="K485" s="139"/>
      <c r="L485" s="139"/>
    </row>
    <row r="486" spans="1:12" ht="15.75" customHeight="1">
      <c r="A486" s="143"/>
      <c r="B486" s="143"/>
      <c r="C486" s="143"/>
      <c r="D486" s="143"/>
      <c r="E486" s="143"/>
      <c r="I486" s="139"/>
      <c r="J486" s="139"/>
      <c r="K486" s="139"/>
      <c r="L486" s="139"/>
    </row>
    <row r="487" spans="1:12" ht="15.75" customHeight="1">
      <c r="A487" s="143"/>
      <c r="B487" s="143"/>
      <c r="C487" s="143"/>
      <c r="D487" s="143"/>
      <c r="E487" s="143"/>
      <c r="I487" s="139"/>
      <c r="J487" s="139"/>
      <c r="K487" s="139"/>
      <c r="L487" s="139"/>
    </row>
    <row r="488" spans="1:12" ht="15.75" customHeight="1">
      <c r="A488" s="143"/>
      <c r="B488" s="143"/>
      <c r="C488" s="143"/>
      <c r="D488" s="143"/>
      <c r="E488" s="143"/>
      <c r="I488" s="139"/>
      <c r="J488" s="139"/>
      <c r="K488" s="139"/>
      <c r="L488" s="139"/>
    </row>
    <row r="489" spans="1:12" ht="15.75" customHeight="1">
      <c r="A489" s="143"/>
      <c r="B489" s="143"/>
      <c r="C489" s="143"/>
      <c r="D489" s="143"/>
      <c r="E489" s="143"/>
      <c r="I489" s="139"/>
      <c r="J489" s="139"/>
      <c r="K489" s="139"/>
      <c r="L489" s="139"/>
    </row>
    <row r="490" spans="1:12" ht="15.75" customHeight="1">
      <c r="A490" s="143"/>
      <c r="B490" s="143"/>
      <c r="C490" s="143"/>
      <c r="D490" s="143"/>
      <c r="E490" s="143"/>
      <c r="I490" s="139"/>
      <c r="J490" s="139"/>
      <c r="K490" s="139"/>
      <c r="L490" s="139"/>
    </row>
    <row r="491" spans="1:12" ht="15.75" customHeight="1">
      <c r="A491" s="143"/>
      <c r="B491" s="143"/>
      <c r="C491" s="143"/>
      <c r="D491" s="143"/>
      <c r="E491" s="143"/>
      <c r="I491" s="139"/>
      <c r="J491" s="139"/>
      <c r="K491" s="139"/>
      <c r="L491" s="139"/>
    </row>
    <row r="492" spans="1:12" ht="15.75" customHeight="1">
      <c r="A492" s="143"/>
      <c r="B492" s="143"/>
      <c r="C492" s="143"/>
      <c r="D492" s="143"/>
      <c r="E492" s="143"/>
      <c r="I492" s="139"/>
      <c r="J492" s="139"/>
      <c r="K492" s="139"/>
      <c r="L492" s="139"/>
    </row>
    <row r="493" spans="1:12" ht="15.75" customHeight="1">
      <c r="A493" s="143"/>
      <c r="B493" s="143"/>
      <c r="C493" s="143"/>
      <c r="D493" s="143"/>
      <c r="E493" s="143"/>
      <c r="I493" s="139"/>
      <c r="J493" s="139"/>
      <c r="K493" s="139"/>
      <c r="L493" s="139"/>
    </row>
    <row r="494" spans="1:12" ht="15.75" customHeight="1">
      <c r="A494" s="143"/>
      <c r="B494" s="143"/>
      <c r="C494" s="143"/>
      <c r="D494" s="143"/>
      <c r="E494" s="143"/>
      <c r="I494" s="139"/>
      <c r="J494" s="139"/>
      <c r="K494" s="139"/>
      <c r="L494" s="139"/>
    </row>
    <row r="495" spans="1:12" ht="15.75" customHeight="1">
      <c r="A495" s="143"/>
      <c r="B495" s="143"/>
      <c r="C495" s="143"/>
      <c r="D495" s="143"/>
      <c r="E495" s="143"/>
      <c r="I495" s="139"/>
      <c r="J495" s="139"/>
      <c r="K495" s="139"/>
      <c r="L495" s="139"/>
    </row>
    <row r="496" spans="1:12" ht="15.75" customHeight="1">
      <c r="A496" s="143"/>
      <c r="B496" s="143"/>
      <c r="C496" s="143"/>
      <c r="D496" s="143"/>
      <c r="E496" s="143"/>
      <c r="I496" s="139"/>
      <c r="J496" s="139"/>
      <c r="K496" s="139"/>
      <c r="L496" s="139"/>
    </row>
    <row r="497" spans="1:12" ht="15.75" customHeight="1">
      <c r="A497" s="143"/>
      <c r="B497" s="143"/>
      <c r="C497" s="143"/>
      <c r="D497" s="143"/>
      <c r="E497" s="143"/>
      <c r="I497" s="139"/>
      <c r="J497" s="139"/>
      <c r="K497" s="139"/>
      <c r="L497" s="139"/>
    </row>
    <row r="498" spans="1:12" ht="15.75" customHeight="1">
      <c r="A498" s="143"/>
      <c r="B498" s="143"/>
      <c r="C498" s="143"/>
      <c r="D498" s="143"/>
      <c r="E498" s="143"/>
      <c r="I498" s="139"/>
      <c r="J498" s="139"/>
      <c r="K498" s="139"/>
      <c r="L498" s="139"/>
    </row>
    <row r="499" spans="1:12" ht="15.75" customHeight="1">
      <c r="A499" s="143"/>
      <c r="B499" s="143"/>
      <c r="C499" s="143"/>
      <c r="D499" s="143"/>
      <c r="E499" s="143"/>
      <c r="I499" s="139"/>
      <c r="J499" s="139"/>
      <c r="K499" s="139"/>
      <c r="L499" s="139"/>
    </row>
    <row r="500" spans="1:12" ht="15.75" customHeight="1">
      <c r="A500" s="143"/>
      <c r="B500" s="143"/>
      <c r="C500" s="143"/>
      <c r="D500" s="143"/>
      <c r="E500" s="143"/>
      <c r="I500" s="139"/>
      <c r="J500" s="139"/>
      <c r="K500" s="139"/>
      <c r="L500" s="139"/>
    </row>
    <row r="501" spans="1:12" ht="15.75" customHeight="1">
      <c r="A501" s="143"/>
      <c r="B501" s="143"/>
      <c r="C501" s="143"/>
      <c r="D501" s="143"/>
      <c r="E501" s="143"/>
      <c r="I501" s="139"/>
      <c r="J501" s="139"/>
      <c r="K501" s="139"/>
      <c r="L501" s="139"/>
    </row>
    <row r="502" spans="1:12" ht="15.75" customHeight="1">
      <c r="A502" s="143"/>
      <c r="B502" s="143"/>
      <c r="C502" s="143"/>
      <c r="D502" s="143"/>
      <c r="E502" s="143"/>
      <c r="I502" s="139"/>
      <c r="J502" s="139"/>
      <c r="K502" s="139"/>
      <c r="L502" s="139"/>
    </row>
    <row r="503" spans="1:12" ht="15.75" customHeight="1">
      <c r="A503" s="143"/>
      <c r="B503" s="143"/>
      <c r="C503" s="143"/>
      <c r="D503" s="143"/>
      <c r="E503" s="143"/>
      <c r="I503" s="139"/>
      <c r="J503" s="139"/>
      <c r="K503" s="139"/>
      <c r="L503" s="139"/>
    </row>
    <row r="504" spans="1:12" ht="15.75" customHeight="1">
      <c r="A504" s="143"/>
      <c r="B504" s="143"/>
      <c r="C504" s="143"/>
      <c r="D504" s="143"/>
      <c r="E504" s="143"/>
      <c r="I504" s="139"/>
      <c r="J504" s="139"/>
      <c r="K504" s="139"/>
      <c r="L504" s="139"/>
    </row>
    <row r="505" spans="1:12" ht="15.75" customHeight="1">
      <c r="A505" s="143"/>
      <c r="B505" s="143"/>
      <c r="C505" s="143"/>
      <c r="D505" s="143"/>
      <c r="E505" s="143"/>
      <c r="I505" s="139"/>
      <c r="J505" s="139"/>
      <c r="K505" s="139"/>
      <c r="L505" s="139"/>
    </row>
    <row r="506" spans="1:12" ht="15.75" customHeight="1">
      <c r="A506" s="143"/>
      <c r="B506" s="143"/>
      <c r="C506" s="143"/>
      <c r="D506" s="143"/>
      <c r="E506" s="143"/>
      <c r="I506" s="139"/>
      <c r="J506" s="139"/>
      <c r="K506" s="139"/>
      <c r="L506" s="139"/>
    </row>
    <row r="507" spans="1:12" ht="15.75" customHeight="1">
      <c r="A507" s="143"/>
      <c r="B507" s="143"/>
      <c r="C507" s="143"/>
      <c r="D507" s="143"/>
      <c r="E507" s="143"/>
      <c r="I507" s="139"/>
      <c r="J507" s="139"/>
      <c r="K507" s="139"/>
      <c r="L507" s="139"/>
    </row>
    <row r="508" spans="1:12" ht="15.75" customHeight="1">
      <c r="A508" s="143"/>
      <c r="B508" s="143"/>
      <c r="C508" s="143"/>
      <c r="D508" s="143"/>
      <c r="E508" s="143"/>
      <c r="I508" s="139"/>
      <c r="J508" s="139"/>
      <c r="K508" s="139"/>
      <c r="L508" s="139"/>
    </row>
    <row r="509" spans="1:12" ht="15.75" customHeight="1">
      <c r="A509" s="143"/>
      <c r="B509" s="143"/>
      <c r="C509" s="143"/>
      <c r="D509" s="143"/>
      <c r="E509" s="143"/>
      <c r="I509" s="139"/>
      <c r="J509" s="139"/>
      <c r="K509" s="139"/>
      <c r="L509" s="139"/>
    </row>
    <row r="510" spans="1:12" ht="15.75" customHeight="1">
      <c r="A510" s="143"/>
      <c r="B510" s="143"/>
      <c r="C510" s="143"/>
      <c r="D510" s="143"/>
      <c r="E510" s="143"/>
      <c r="I510" s="139"/>
      <c r="J510" s="139"/>
      <c r="K510" s="139"/>
      <c r="L510" s="139"/>
    </row>
    <row r="511" spans="1:12" ht="15.75" customHeight="1">
      <c r="A511" s="143"/>
      <c r="B511" s="143"/>
      <c r="C511" s="143"/>
      <c r="D511" s="143"/>
      <c r="E511" s="143"/>
      <c r="I511" s="139"/>
      <c r="J511" s="139"/>
      <c r="K511" s="139"/>
      <c r="L511" s="139"/>
    </row>
    <row r="512" spans="1:12" ht="15.75" customHeight="1">
      <c r="A512" s="143"/>
      <c r="B512" s="143"/>
      <c r="C512" s="143"/>
      <c r="D512" s="143"/>
      <c r="E512" s="143"/>
      <c r="I512" s="139"/>
      <c r="J512" s="139"/>
      <c r="K512" s="139"/>
      <c r="L512" s="139"/>
    </row>
    <row r="513" spans="1:12" ht="15.75" customHeight="1">
      <c r="A513" s="143"/>
      <c r="B513" s="143"/>
      <c r="C513" s="143"/>
      <c r="D513" s="143"/>
      <c r="E513" s="143"/>
      <c r="I513" s="139"/>
      <c r="J513" s="139"/>
      <c r="K513" s="139"/>
      <c r="L513" s="139"/>
    </row>
    <row r="514" spans="1:12" ht="15.75" customHeight="1">
      <c r="A514" s="143"/>
      <c r="B514" s="143"/>
      <c r="C514" s="143"/>
      <c r="D514" s="143"/>
      <c r="E514" s="143"/>
      <c r="I514" s="139"/>
      <c r="J514" s="139"/>
      <c r="K514" s="139"/>
      <c r="L514" s="139"/>
    </row>
    <row r="515" spans="1:12" ht="15.75" customHeight="1">
      <c r="A515" s="143"/>
      <c r="B515" s="143"/>
      <c r="C515" s="143"/>
      <c r="D515" s="143"/>
      <c r="E515" s="143"/>
      <c r="I515" s="139"/>
      <c r="J515" s="139"/>
      <c r="K515" s="139"/>
      <c r="L515" s="139"/>
    </row>
    <row r="516" spans="1:12" ht="15.75" customHeight="1">
      <c r="A516" s="143"/>
      <c r="B516" s="143"/>
      <c r="C516" s="143"/>
      <c r="D516" s="143"/>
      <c r="E516" s="143"/>
      <c r="I516" s="139"/>
      <c r="J516" s="139"/>
      <c r="K516" s="139"/>
      <c r="L516" s="139"/>
    </row>
    <row r="517" spans="1:12" ht="15.75" customHeight="1">
      <c r="A517" s="143"/>
      <c r="B517" s="143"/>
      <c r="C517" s="143"/>
      <c r="D517" s="143"/>
      <c r="E517" s="143"/>
      <c r="I517" s="139"/>
      <c r="J517" s="139"/>
      <c r="K517" s="139"/>
      <c r="L517" s="139"/>
    </row>
    <row r="518" spans="1:12" ht="15.75" customHeight="1">
      <c r="A518" s="143"/>
      <c r="B518" s="143"/>
      <c r="C518" s="143"/>
      <c r="D518" s="143"/>
      <c r="E518" s="143"/>
      <c r="I518" s="139"/>
      <c r="J518" s="139"/>
      <c r="K518" s="139"/>
      <c r="L518" s="139"/>
    </row>
    <row r="519" spans="1:12" ht="15.75" customHeight="1">
      <c r="A519" s="143"/>
      <c r="B519" s="143"/>
      <c r="C519" s="143"/>
      <c r="D519" s="143"/>
      <c r="E519" s="143"/>
      <c r="I519" s="139"/>
      <c r="J519" s="139"/>
      <c r="K519" s="139"/>
      <c r="L519" s="139"/>
    </row>
    <row r="520" spans="1:12" ht="15.75" customHeight="1">
      <c r="A520" s="143"/>
      <c r="B520" s="143"/>
      <c r="C520" s="143"/>
      <c r="D520" s="143"/>
      <c r="E520" s="143"/>
      <c r="I520" s="139"/>
      <c r="J520" s="139"/>
      <c r="K520" s="139"/>
      <c r="L520" s="139"/>
    </row>
    <row r="521" spans="1:12" ht="15.75" customHeight="1">
      <c r="A521" s="143"/>
      <c r="B521" s="143"/>
      <c r="C521" s="143"/>
      <c r="D521" s="143"/>
      <c r="E521" s="143"/>
      <c r="I521" s="139"/>
      <c r="J521" s="139"/>
      <c r="K521" s="139"/>
      <c r="L521" s="139"/>
    </row>
    <row r="522" spans="1:12" ht="15.75" customHeight="1">
      <c r="A522" s="143"/>
      <c r="B522" s="143"/>
      <c r="C522" s="143"/>
      <c r="D522" s="143"/>
      <c r="E522" s="143"/>
      <c r="I522" s="139"/>
      <c r="J522" s="139"/>
      <c r="K522" s="139"/>
      <c r="L522" s="139"/>
    </row>
    <row r="523" spans="1:12" ht="15.75" customHeight="1">
      <c r="A523" s="143"/>
      <c r="B523" s="143"/>
      <c r="C523" s="143"/>
      <c r="D523" s="143"/>
      <c r="E523" s="143"/>
      <c r="I523" s="139"/>
      <c r="J523" s="139"/>
      <c r="K523" s="139"/>
      <c r="L523" s="139"/>
    </row>
    <row r="524" spans="1:12" ht="15.75" customHeight="1">
      <c r="A524" s="143"/>
      <c r="B524" s="143"/>
      <c r="C524" s="143"/>
      <c r="D524" s="143"/>
      <c r="E524" s="143"/>
      <c r="I524" s="139"/>
      <c r="J524" s="139"/>
      <c r="K524" s="139"/>
      <c r="L524" s="139"/>
    </row>
    <row r="525" spans="1:12" ht="15.75" customHeight="1">
      <c r="A525" s="143"/>
      <c r="B525" s="143"/>
      <c r="C525" s="143"/>
      <c r="D525" s="143"/>
      <c r="E525" s="143"/>
      <c r="I525" s="139"/>
      <c r="J525" s="139"/>
      <c r="K525" s="139"/>
      <c r="L525" s="139"/>
    </row>
    <row r="526" spans="1:12" ht="15.75" customHeight="1">
      <c r="A526" s="143"/>
      <c r="B526" s="143"/>
      <c r="C526" s="143"/>
      <c r="D526" s="143"/>
      <c r="E526" s="143"/>
      <c r="I526" s="139"/>
      <c r="J526" s="139"/>
      <c r="K526" s="139"/>
      <c r="L526" s="139"/>
    </row>
    <row r="527" spans="1:12" ht="15.75" customHeight="1">
      <c r="A527" s="143"/>
      <c r="B527" s="143"/>
      <c r="C527" s="143"/>
      <c r="D527" s="143"/>
      <c r="E527" s="143"/>
      <c r="I527" s="139"/>
      <c r="J527" s="139"/>
      <c r="K527" s="139"/>
      <c r="L527" s="139"/>
    </row>
    <row r="528" spans="1:12" ht="15.75" customHeight="1">
      <c r="A528" s="143"/>
      <c r="B528" s="143"/>
      <c r="C528" s="143"/>
      <c r="D528" s="143"/>
      <c r="E528" s="143"/>
      <c r="I528" s="139"/>
      <c r="J528" s="139"/>
      <c r="K528" s="139"/>
      <c r="L528" s="139"/>
    </row>
    <row r="529" spans="1:12" ht="15.75" customHeight="1">
      <c r="A529" s="143"/>
      <c r="B529" s="143"/>
      <c r="C529" s="143"/>
      <c r="D529" s="143"/>
      <c r="E529" s="143"/>
      <c r="I529" s="139"/>
      <c r="J529" s="139"/>
      <c r="K529" s="139"/>
      <c r="L529" s="139"/>
    </row>
    <row r="530" spans="1:12" ht="15.75" customHeight="1">
      <c r="A530" s="143"/>
      <c r="B530" s="143"/>
      <c r="C530" s="143"/>
      <c r="D530" s="143"/>
      <c r="E530" s="143"/>
      <c r="I530" s="139"/>
      <c r="J530" s="139"/>
      <c r="K530" s="139"/>
      <c r="L530" s="139"/>
    </row>
    <row r="531" spans="1:12" ht="15.75" customHeight="1">
      <c r="A531" s="143"/>
      <c r="B531" s="143"/>
      <c r="C531" s="143"/>
      <c r="D531" s="143"/>
      <c r="E531" s="143"/>
      <c r="I531" s="139"/>
      <c r="J531" s="139"/>
      <c r="K531" s="139"/>
      <c r="L531" s="139"/>
    </row>
    <row r="532" spans="1:12" ht="15.75" customHeight="1">
      <c r="A532" s="143"/>
      <c r="B532" s="143"/>
      <c r="C532" s="143"/>
      <c r="D532" s="143"/>
      <c r="E532" s="143"/>
      <c r="I532" s="139"/>
      <c r="J532" s="139"/>
      <c r="K532" s="139"/>
      <c r="L532" s="139"/>
    </row>
    <row r="533" spans="1:12" ht="15.75" customHeight="1">
      <c r="A533" s="143"/>
      <c r="B533" s="143"/>
      <c r="C533" s="143"/>
      <c r="D533" s="143"/>
      <c r="E533" s="143"/>
      <c r="I533" s="139"/>
      <c r="J533" s="139"/>
      <c r="K533" s="139"/>
      <c r="L533" s="139"/>
    </row>
    <row r="534" spans="1:12" ht="15.75" customHeight="1">
      <c r="A534" s="143"/>
      <c r="B534" s="143"/>
      <c r="C534" s="143"/>
      <c r="D534" s="143"/>
      <c r="E534" s="143"/>
      <c r="I534" s="139"/>
      <c r="J534" s="139"/>
      <c r="K534" s="139"/>
      <c r="L534" s="139"/>
    </row>
    <row r="535" spans="1:12" ht="15.75" customHeight="1">
      <c r="A535" s="143"/>
      <c r="B535" s="143"/>
      <c r="C535" s="143"/>
      <c r="D535" s="143"/>
      <c r="E535" s="143"/>
      <c r="I535" s="139"/>
      <c r="J535" s="139"/>
      <c r="K535" s="139"/>
      <c r="L535" s="139"/>
    </row>
    <row r="536" spans="1:12" ht="15.75" customHeight="1">
      <c r="A536" s="143"/>
      <c r="B536" s="143"/>
      <c r="C536" s="143"/>
      <c r="D536" s="143"/>
      <c r="E536" s="143"/>
      <c r="I536" s="139"/>
      <c r="J536" s="139"/>
      <c r="K536" s="139"/>
      <c r="L536" s="139"/>
    </row>
    <row r="537" spans="1:12" ht="15.75" customHeight="1">
      <c r="A537" s="143"/>
      <c r="B537" s="143"/>
      <c r="C537" s="143"/>
      <c r="D537" s="143"/>
      <c r="E537" s="143"/>
      <c r="I537" s="139"/>
      <c r="J537" s="139"/>
      <c r="K537" s="139"/>
      <c r="L537" s="139"/>
    </row>
    <row r="538" spans="1:12" ht="15.75" customHeight="1">
      <c r="A538" s="143"/>
      <c r="B538" s="143"/>
      <c r="C538" s="143"/>
      <c r="D538" s="143"/>
      <c r="E538" s="143"/>
      <c r="I538" s="139"/>
      <c r="J538" s="139"/>
      <c r="K538" s="139"/>
      <c r="L538" s="139"/>
    </row>
    <row r="539" spans="1:12" ht="15.75" customHeight="1">
      <c r="A539" s="143"/>
      <c r="B539" s="143"/>
      <c r="C539" s="143"/>
      <c r="D539" s="143"/>
      <c r="E539" s="143"/>
      <c r="I539" s="139"/>
      <c r="J539" s="139"/>
      <c r="K539" s="139"/>
      <c r="L539" s="139"/>
    </row>
    <row r="540" spans="1:12" ht="15.75" customHeight="1">
      <c r="A540" s="143"/>
      <c r="B540" s="143"/>
      <c r="C540" s="143"/>
      <c r="D540" s="143"/>
      <c r="E540" s="143"/>
      <c r="I540" s="139"/>
      <c r="J540" s="139"/>
      <c r="K540" s="139"/>
      <c r="L540" s="139"/>
    </row>
    <row r="541" spans="1:12" ht="15.75" customHeight="1">
      <c r="A541" s="143"/>
      <c r="B541" s="143"/>
      <c r="C541" s="143"/>
      <c r="D541" s="143"/>
      <c r="E541" s="143"/>
      <c r="I541" s="139"/>
      <c r="J541" s="139"/>
      <c r="K541" s="139"/>
      <c r="L541" s="139"/>
    </row>
    <row r="542" spans="1:12" ht="15.75" customHeight="1">
      <c r="A542" s="143"/>
      <c r="B542" s="143"/>
      <c r="C542" s="143"/>
      <c r="D542" s="143"/>
      <c r="E542" s="143"/>
      <c r="I542" s="139"/>
      <c r="J542" s="139"/>
      <c r="K542" s="139"/>
      <c r="L542" s="139"/>
    </row>
    <row r="543" spans="1:12" ht="15.75" customHeight="1">
      <c r="A543" s="143"/>
      <c r="B543" s="143"/>
      <c r="C543" s="143"/>
      <c r="D543" s="143"/>
      <c r="E543" s="143"/>
      <c r="I543" s="139"/>
      <c r="J543" s="139"/>
      <c r="K543" s="139"/>
      <c r="L543" s="139"/>
    </row>
    <row r="544" spans="1:12" ht="15.75" customHeight="1">
      <c r="A544" s="143"/>
      <c r="B544" s="143"/>
      <c r="C544" s="143"/>
      <c r="D544" s="143"/>
      <c r="E544" s="143"/>
      <c r="I544" s="139"/>
      <c r="J544" s="139"/>
      <c r="K544" s="139"/>
      <c r="L544" s="139"/>
    </row>
    <row r="545" spans="1:12" ht="15.75" customHeight="1">
      <c r="A545" s="143"/>
      <c r="B545" s="143"/>
      <c r="C545" s="143"/>
      <c r="D545" s="143"/>
      <c r="E545" s="143"/>
      <c r="I545" s="139"/>
      <c r="J545" s="139"/>
      <c r="K545" s="139"/>
      <c r="L545" s="139"/>
    </row>
    <row r="546" spans="1:12" ht="15.75" customHeight="1">
      <c r="A546" s="143"/>
      <c r="B546" s="143"/>
      <c r="C546" s="143"/>
      <c r="D546" s="143"/>
      <c r="E546" s="143"/>
      <c r="I546" s="139"/>
      <c r="J546" s="139"/>
      <c r="K546" s="139"/>
      <c r="L546" s="139"/>
    </row>
    <row r="547" spans="1:12" ht="15.75" customHeight="1">
      <c r="A547" s="143"/>
      <c r="B547" s="143"/>
      <c r="C547" s="143"/>
      <c r="D547" s="143"/>
      <c r="E547" s="143"/>
      <c r="I547" s="139"/>
      <c r="J547" s="139"/>
      <c r="K547" s="139"/>
      <c r="L547" s="139"/>
    </row>
    <row r="548" spans="1:12" ht="15.75" customHeight="1">
      <c r="A548" s="143"/>
      <c r="B548" s="143"/>
      <c r="C548" s="143"/>
      <c r="D548" s="143"/>
      <c r="E548" s="143"/>
      <c r="I548" s="139"/>
      <c r="J548" s="139"/>
      <c r="K548" s="139"/>
      <c r="L548" s="139"/>
    </row>
    <row r="549" spans="1:12" ht="15.75" customHeight="1">
      <c r="A549" s="143"/>
      <c r="B549" s="143"/>
      <c r="C549" s="143"/>
      <c r="D549" s="143"/>
      <c r="E549" s="143"/>
      <c r="I549" s="139"/>
      <c r="J549" s="139"/>
      <c r="K549" s="139"/>
      <c r="L549" s="139"/>
    </row>
    <row r="550" spans="1:12" ht="15.75" customHeight="1">
      <c r="A550" s="143"/>
      <c r="B550" s="143"/>
      <c r="C550" s="143"/>
      <c r="D550" s="143"/>
      <c r="E550" s="143"/>
      <c r="I550" s="139"/>
      <c r="J550" s="139"/>
      <c r="K550" s="139"/>
      <c r="L550" s="139"/>
    </row>
    <row r="551" spans="1:12" ht="15.75" customHeight="1">
      <c r="A551" s="143"/>
      <c r="B551" s="143"/>
      <c r="C551" s="143"/>
      <c r="D551" s="143"/>
      <c r="E551" s="143"/>
      <c r="I551" s="139"/>
      <c r="J551" s="139"/>
      <c r="K551" s="139"/>
      <c r="L551" s="139"/>
    </row>
    <row r="552" spans="1:12" ht="15.75" customHeight="1">
      <c r="A552" s="143"/>
      <c r="B552" s="143"/>
      <c r="C552" s="143"/>
      <c r="D552" s="143"/>
      <c r="E552" s="143"/>
      <c r="I552" s="139"/>
      <c r="J552" s="139"/>
      <c r="K552" s="139"/>
      <c r="L552" s="139"/>
    </row>
    <row r="553" spans="1:12" ht="15.75" customHeight="1">
      <c r="A553" s="143"/>
      <c r="B553" s="143"/>
      <c r="C553" s="143"/>
      <c r="D553" s="143"/>
      <c r="E553" s="143"/>
      <c r="I553" s="139"/>
      <c r="J553" s="139"/>
      <c r="K553" s="139"/>
      <c r="L553" s="139"/>
    </row>
    <row r="554" spans="1:12" ht="15.75" customHeight="1">
      <c r="A554" s="143"/>
      <c r="B554" s="143"/>
      <c r="C554" s="143"/>
      <c r="D554" s="143"/>
      <c r="E554" s="143"/>
      <c r="I554" s="139"/>
      <c r="J554" s="139"/>
      <c r="K554" s="139"/>
      <c r="L554" s="139"/>
    </row>
    <row r="555" spans="1:12" ht="15.75" customHeight="1">
      <c r="A555" s="143"/>
      <c r="B555" s="143"/>
      <c r="C555" s="143"/>
      <c r="D555" s="143"/>
      <c r="E555" s="143"/>
      <c r="I555" s="139"/>
      <c r="J555" s="139"/>
      <c r="K555" s="139"/>
      <c r="L555" s="139"/>
    </row>
    <row r="556" spans="1:12" ht="15.75" customHeight="1">
      <c r="A556" s="143"/>
      <c r="B556" s="143"/>
      <c r="C556" s="143"/>
      <c r="D556" s="143"/>
      <c r="E556" s="143"/>
      <c r="I556" s="139"/>
      <c r="J556" s="139"/>
      <c r="K556" s="139"/>
      <c r="L556" s="139"/>
    </row>
    <row r="557" spans="1:12" ht="15.75" customHeight="1">
      <c r="A557" s="143"/>
      <c r="B557" s="143"/>
      <c r="C557" s="143"/>
      <c r="D557" s="143"/>
      <c r="E557" s="143"/>
      <c r="I557" s="139"/>
      <c r="J557" s="139"/>
      <c r="K557" s="139"/>
      <c r="L557" s="139"/>
    </row>
    <row r="558" spans="1:12" ht="15.75" customHeight="1">
      <c r="A558" s="143"/>
      <c r="B558" s="143"/>
      <c r="C558" s="143"/>
      <c r="D558" s="143"/>
      <c r="E558" s="143"/>
      <c r="I558" s="139"/>
      <c r="J558" s="139"/>
      <c r="K558" s="139"/>
      <c r="L558" s="139"/>
    </row>
    <row r="559" spans="1:12" ht="15.75" customHeight="1">
      <c r="A559" s="143"/>
      <c r="B559" s="143"/>
      <c r="C559" s="143"/>
      <c r="D559" s="143"/>
      <c r="E559" s="143"/>
      <c r="I559" s="139"/>
      <c r="J559" s="139"/>
      <c r="K559" s="139"/>
      <c r="L559" s="139"/>
    </row>
    <row r="560" spans="1:12" ht="15.75" customHeight="1">
      <c r="A560" s="143"/>
      <c r="B560" s="143"/>
      <c r="C560" s="143"/>
      <c r="D560" s="143"/>
      <c r="E560" s="143"/>
      <c r="I560" s="139"/>
      <c r="J560" s="139"/>
      <c r="K560" s="139"/>
      <c r="L560" s="139"/>
    </row>
    <row r="561" spans="1:12" ht="15.75" customHeight="1">
      <c r="A561" s="143"/>
      <c r="B561" s="143"/>
      <c r="C561" s="143"/>
      <c r="D561" s="143"/>
      <c r="E561" s="143"/>
      <c r="I561" s="139"/>
      <c r="J561" s="139"/>
      <c r="K561" s="139"/>
      <c r="L561" s="139"/>
    </row>
    <row r="562" spans="1:12" ht="15.75" customHeight="1">
      <c r="A562" s="143"/>
      <c r="B562" s="143"/>
      <c r="C562" s="143"/>
      <c r="D562" s="143"/>
      <c r="E562" s="143"/>
      <c r="I562" s="139"/>
      <c r="J562" s="139"/>
      <c r="K562" s="139"/>
      <c r="L562" s="139"/>
    </row>
    <row r="563" spans="1:12" ht="15.75" customHeight="1">
      <c r="A563" s="143"/>
      <c r="B563" s="143"/>
      <c r="C563" s="143"/>
      <c r="D563" s="143"/>
      <c r="E563" s="143"/>
      <c r="I563" s="139"/>
      <c r="J563" s="139"/>
      <c r="K563" s="139"/>
      <c r="L563" s="139"/>
    </row>
    <row r="564" spans="1:12" ht="15.75" customHeight="1">
      <c r="A564" s="143"/>
      <c r="B564" s="143"/>
      <c r="C564" s="143"/>
      <c r="D564" s="143"/>
      <c r="E564" s="143"/>
      <c r="I564" s="139"/>
      <c r="J564" s="139"/>
      <c r="K564" s="139"/>
      <c r="L564" s="139"/>
    </row>
    <row r="565" spans="1:12" ht="15.75" customHeight="1">
      <c r="A565" s="143"/>
      <c r="B565" s="143"/>
      <c r="C565" s="143"/>
      <c r="D565" s="143"/>
      <c r="E565" s="143"/>
      <c r="I565" s="139"/>
      <c r="J565" s="139"/>
      <c r="K565" s="139"/>
      <c r="L565" s="139"/>
    </row>
    <row r="566" spans="1:12" ht="15.75" customHeight="1">
      <c r="A566" s="143"/>
      <c r="B566" s="143"/>
      <c r="C566" s="143"/>
      <c r="D566" s="143"/>
      <c r="E566" s="143"/>
      <c r="I566" s="139"/>
      <c r="J566" s="139"/>
      <c r="K566" s="139"/>
      <c r="L566" s="139"/>
    </row>
    <row r="567" spans="1:12" ht="15.75" customHeight="1">
      <c r="A567" s="143"/>
      <c r="B567" s="143"/>
      <c r="C567" s="143"/>
      <c r="D567" s="143"/>
      <c r="E567" s="143"/>
      <c r="I567" s="139"/>
      <c r="J567" s="139"/>
      <c r="K567" s="139"/>
      <c r="L567" s="139"/>
    </row>
    <row r="568" spans="1:12" ht="15.75" customHeight="1">
      <c r="A568" s="143"/>
      <c r="B568" s="143"/>
      <c r="C568" s="143"/>
      <c r="D568" s="143"/>
      <c r="E568" s="143"/>
      <c r="I568" s="139"/>
      <c r="J568" s="139"/>
      <c r="K568" s="139"/>
      <c r="L568" s="139"/>
    </row>
    <row r="569" spans="1:12" ht="15.75" customHeight="1">
      <c r="A569" s="143"/>
      <c r="B569" s="143"/>
      <c r="C569" s="143"/>
      <c r="D569" s="143"/>
      <c r="E569" s="143"/>
      <c r="I569" s="139"/>
      <c r="J569" s="139"/>
      <c r="K569" s="139"/>
      <c r="L569" s="139"/>
    </row>
    <row r="570" spans="1:12" ht="15.75" customHeight="1">
      <c r="A570" s="143"/>
      <c r="B570" s="143"/>
      <c r="C570" s="143"/>
      <c r="D570" s="143"/>
      <c r="E570" s="143"/>
      <c r="I570" s="139"/>
      <c r="J570" s="139"/>
      <c r="K570" s="139"/>
      <c r="L570" s="139"/>
    </row>
    <row r="571" spans="1:12" ht="15.75" customHeight="1">
      <c r="A571" s="143"/>
      <c r="B571" s="143"/>
      <c r="C571" s="143"/>
      <c r="D571" s="143"/>
      <c r="E571" s="143"/>
      <c r="I571" s="139"/>
      <c r="J571" s="139"/>
      <c r="K571" s="139"/>
      <c r="L571" s="139"/>
    </row>
    <row r="572" spans="1:12" ht="15.75" customHeight="1">
      <c r="A572" s="143"/>
      <c r="B572" s="143"/>
      <c r="C572" s="143"/>
      <c r="D572" s="143"/>
      <c r="E572" s="143"/>
      <c r="I572" s="139"/>
      <c r="J572" s="139"/>
      <c r="K572" s="139"/>
      <c r="L572" s="139"/>
    </row>
    <row r="573" spans="1:12" ht="15.75" customHeight="1">
      <c r="A573" s="143"/>
      <c r="B573" s="143"/>
      <c r="C573" s="143"/>
      <c r="D573" s="143"/>
      <c r="E573" s="143"/>
      <c r="I573" s="139"/>
      <c r="J573" s="139"/>
      <c r="K573" s="139"/>
      <c r="L573" s="139"/>
    </row>
    <row r="574" spans="1:12" ht="15.75" customHeight="1">
      <c r="A574" s="143"/>
      <c r="B574" s="143"/>
      <c r="C574" s="143"/>
      <c r="D574" s="143"/>
      <c r="E574" s="143"/>
      <c r="I574" s="139"/>
      <c r="J574" s="139"/>
      <c r="K574" s="139"/>
      <c r="L574" s="139"/>
    </row>
    <row r="575" spans="1:12" ht="15.75" customHeight="1">
      <c r="A575" s="143"/>
      <c r="B575" s="143"/>
      <c r="C575" s="143"/>
      <c r="D575" s="143"/>
      <c r="E575" s="143"/>
      <c r="I575" s="139"/>
      <c r="J575" s="139"/>
      <c r="K575" s="139"/>
      <c r="L575" s="139"/>
    </row>
    <row r="576" spans="1:12" ht="15.75" customHeight="1">
      <c r="A576" s="143"/>
      <c r="B576" s="143"/>
      <c r="C576" s="143"/>
      <c r="D576" s="143"/>
      <c r="E576" s="143"/>
      <c r="I576" s="139"/>
      <c r="J576" s="139"/>
      <c r="K576" s="139"/>
      <c r="L576" s="139"/>
    </row>
    <row r="577" spans="1:12" ht="15.75" customHeight="1">
      <c r="A577" s="143"/>
      <c r="B577" s="143"/>
      <c r="C577" s="143"/>
      <c r="D577" s="143"/>
      <c r="E577" s="143"/>
      <c r="I577" s="139"/>
      <c r="J577" s="139"/>
      <c r="K577" s="139"/>
      <c r="L577" s="139"/>
    </row>
    <row r="578" spans="1:12" ht="15.75" customHeight="1">
      <c r="A578" s="143"/>
      <c r="B578" s="143"/>
      <c r="C578" s="143"/>
      <c r="D578" s="143"/>
      <c r="E578" s="143"/>
      <c r="I578" s="139"/>
      <c r="J578" s="139"/>
      <c r="K578" s="139"/>
      <c r="L578" s="139"/>
    </row>
    <row r="579" spans="1:12" ht="15.75" customHeight="1">
      <c r="A579" s="143"/>
      <c r="B579" s="143"/>
      <c r="C579" s="143"/>
      <c r="D579" s="143"/>
      <c r="E579" s="143"/>
      <c r="I579" s="139"/>
      <c r="J579" s="139"/>
      <c r="K579" s="139"/>
      <c r="L579" s="139"/>
    </row>
    <row r="580" spans="1:12" ht="15.75" customHeight="1">
      <c r="A580" s="143"/>
      <c r="B580" s="143"/>
      <c r="C580" s="143"/>
      <c r="D580" s="143"/>
      <c r="E580" s="143"/>
      <c r="I580" s="139"/>
      <c r="J580" s="139"/>
      <c r="K580" s="139"/>
      <c r="L580" s="139"/>
    </row>
    <row r="581" spans="1:12" ht="15.75" customHeight="1">
      <c r="A581" s="143"/>
      <c r="B581" s="143"/>
      <c r="C581" s="143"/>
      <c r="D581" s="143"/>
      <c r="E581" s="143"/>
      <c r="I581" s="139"/>
      <c r="J581" s="139"/>
      <c r="K581" s="139"/>
      <c r="L581" s="139"/>
    </row>
    <row r="582" spans="1:12" ht="15.75" customHeight="1">
      <c r="A582" s="143"/>
      <c r="B582" s="143"/>
      <c r="C582" s="143"/>
      <c r="D582" s="143"/>
      <c r="E582" s="143"/>
      <c r="I582" s="139"/>
      <c r="J582" s="139"/>
      <c r="K582" s="139"/>
      <c r="L582" s="139"/>
    </row>
    <row r="583" spans="1:12" ht="15.75" customHeight="1">
      <c r="A583" s="143"/>
      <c r="B583" s="143"/>
      <c r="C583" s="143"/>
      <c r="D583" s="143"/>
      <c r="E583" s="143"/>
      <c r="I583" s="139"/>
      <c r="J583" s="139"/>
      <c r="K583" s="139"/>
      <c r="L583" s="139"/>
    </row>
    <row r="584" spans="1:12" ht="15.75" customHeight="1">
      <c r="A584" s="143"/>
      <c r="B584" s="143"/>
      <c r="C584" s="143"/>
      <c r="D584" s="143"/>
      <c r="E584" s="143"/>
      <c r="I584" s="139"/>
      <c r="J584" s="139"/>
      <c r="K584" s="139"/>
      <c r="L584" s="139"/>
    </row>
    <row r="585" spans="1:12" ht="15.75" customHeight="1">
      <c r="A585" s="143"/>
      <c r="B585" s="143"/>
      <c r="C585" s="143"/>
      <c r="D585" s="143"/>
      <c r="E585" s="143"/>
      <c r="I585" s="139"/>
      <c r="J585" s="139"/>
      <c r="K585" s="139"/>
      <c r="L585" s="139"/>
    </row>
    <row r="586" spans="1:12" ht="15.75" customHeight="1">
      <c r="A586" s="143"/>
      <c r="B586" s="143"/>
      <c r="C586" s="143"/>
      <c r="D586" s="143"/>
      <c r="E586" s="143"/>
      <c r="I586" s="139"/>
      <c r="J586" s="139"/>
      <c r="K586" s="139"/>
      <c r="L586" s="139"/>
    </row>
    <row r="587" spans="1:12" ht="15.75" customHeight="1">
      <c r="A587" s="143"/>
      <c r="B587" s="143"/>
      <c r="C587" s="143"/>
      <c r="D587" s="143"/>
      <c r="E587" s="143"/>
      <c r="I587" s="139"/>
      <c r="J587" s="139"/>
      <c r="K587" s="139"/>
      <c r="L587" s="139"/>
    </row>
    <row r="588" spans="1:12" ht="15.75" customHeight="1">
      <c r="A588" s="143"/>
      <c r="B588" s="143"/>
      <c r="C588" s="143"/>
      <c r="D588" s="143"/>
      <c r="E588" s="143"/>
      <c r="I588" s="139"/>
      <c r="J588" s="139"/>
      <c r="K588" s="139"/>
      <c r="L588" s="139"/>
    </row>
    <row r="589" spans="1:12" ht="15.75" customHeight="1">
      <c r="A589" s="143"/>
      <c r="B589" s="143"/>
      <c r="C589" s="143"/>
      <c r="D589" s="143"/>
      <c r="E589" s="143"/>
      <c r="I589" s="139"/>
      <c r="J589" s="139"/>
      <c r="K589" s="139"/>
      <c r="L589" s="139"/>
    </row>
    <row r="590" spans="1:12" ht="15.75" customHeight="1">
      <c r="A590" s="143"/>
      <c r="B590" s="143"/>
      <c r="C590" s="143"/>
      <c r="D590" s="143"/>
      <c r="E590" s="143"/>
      <c r="I590" s="139"/>
      <c r="J590" s="139"/>
      <c r="K590" s="139"/>
      <c r="L590" s="139"/>
    </row>
    <row r="591" spans="1:12" ht="15.75" customHeight="1">
      <c r="A591" s="143"/>
      <c r="B591" s="143"/>
      <c r="C591" s="143"/>
      <c r="D591" s="143"/>
      <c r="E591" s="143"/>
      <c r="I591" s="139"/>
      <c r="J591" s="139"/>
      <c r="K591" s="139"/>
      <c r="L591" s="139"/>
    </row>
    <row r="592" spans="1:12" ht="15.75" customHeight="1">
      <c r="A592" s="143"/>
      <c r="B592" s="143"/>
      <c r="C592" s="143"/>
      <c r="D592" s="143"/>
      <c r="E592" s="143"/>
      <c r="I592" s="139"/>
      <c r="J592" s="139"/>
      <c r="K592" s="139"/>
      <c r="L592" s="139"/>
    </row>
    <row r="593" spans="1:12" ht="15.75" customHeight="1">
      <c r="A593" s="143"/>
      <c r="B593" s="143"/>
      <c r="C593" s="143"/>
      <c r="D593" s="143"/>
      <c r="E593" s="143"/>
      <c r="I593" s="139"/>
      <c r="J593" s="139"/>
      <c r="K593" s="139"/>
      <c r="L593" s="139"/>
    </row>
    <row r="594" spans="1:12" ht="15.75" customHeight="1">
      <c r="A594" s="143"/>
      <c r="B594" s="143"/>
      <c r="C594" s="143"/>
      <c r="D594" s="143"/>
      <c r="E594" s="143"/>
      <c r="I594" s="139"/>
      <c r="J594" s="139"/>
      <c r="K594" s="139"/>
      <c r="L594" s="139"/>
    </row>
    <row r="595" spans="1:12" ht="15.75" customHeight="1">
      <c r="A595" s="143"/>
      <c r="B595" s="143"/>
      <c r="C595" s="143"/>
      <c r="D595" s="143"/>
      <c r="E595" s="143"/>
      <c r="I595" s="139"/>
      <c r="J595" s="139"/>
      <c r="K595" s="139"/>
      <c r="L595" s="139"/>
    </row>
    <row r="596" spans="1:12" ht="15.75" customHeight="1">
      <c r="A596" s="143"/>
      <c r="B596" s="143"/>
      <c r="C596" s="143"/>
      <c r="D596" s="143"/>
      <c r="E596" s="143"/>
      <c r="I596" s="139"/>
      <c r="J596" s="139"/>
      <c r="K596" s="139"/>
      <c r="L596" s="139"/>
    </row>
    <row r="597" spans="1:12" ht="15.75" customHeight="1">
      <c r="A597" s="143"/>
      <c r="B597" s="143"/>
      <c r="C597" s="143"/>
      <c r="D597" s="143"/>
      <c r="E597" s="143"/>
      <c r="I597" s="139"/>
      <c r="J597" s="139"/>
      <c r="K597" s="139"/>
      <c r="L597" s="139"/>
    </row>
    <row r="598" spans="1:12" ht="15.75" customHeight="1">
      <c r="A598" s="143"/>
      <c r="B598" s="143"/>
      <c r="C598" s="143"/>
      <c r="D598" s="143"/>
      <c r="E598" s="143"/>
      <c r="I598" s="139"/>
      <c r="J598" s="139"/>
      <c r="K598" s="139"/>
      <c r="L598" s="139"/>
    </row>
    <row r="599" spans="1:12" ht="15.75" customHeight="1">
      <c r="A599" s="143"/>
      <c r="B599" s="143"/>
      <c r="C599" s="143"/>
      <c r="D599" s="143"/>
      <c r="E599" s="143"/>
      <c r="I599" s="139"/>
      <c r="J599" s="139"/>
      <c r="K599" s="139"/>
      <c r="L599" s="139"/>
    </row>
    <row r="600" spans="1:12" ht="15.75" customHeight="1">
      <c r="A600" s="143"/>
      <c r="B600" s="143"/>
      <c r="C600" s="143"/>
      <c r="D600" s="143"/>
      <c r="E600" s="143"/>
      <c r="I600" s="139"/>
      <c r="J600" s="139"/>
      <c r="K600" s="139"/>
      <c r="L600" s="139"/>
    </row>
    <row r="601" spans="1:12" ht="15.75" customHeight="1">
      <c r="A601" s="143"/>
      <c r="B601" s="143"/>
      <c r="C601" s="143"/>
      <c r="D601" s="143"/>
      <c r="E601" s="143"/>
      <c r="I601" s="139"/>
      <c r="J601" s="139"/>
      <c r="K601" s="139"/>
      <c r="L601" s="139"/>
    </row>
    <row r="602" spans="1:12" ht="15.75" customHeight="1">
      <c r="A602" s="143"/>
      <c r="B602" s="143"/>
      <c r="C602" s="143"/>
      <c r="D602" s="143"/>
      <c r="E602" s="143"/>
      <c r="I602" s="139"/>
      <c r="J602" s="139"/>
      <c r="K602" s="139"/>
      <c r="L602" s="139"/>
    </row>
    <row r="603" spans="1:12" ht="15.75" customHeight="1">
      <c r="A603" s="143"/>
      <c r="B603" s="143"/>
      <c r="C603" s="143"/>
      <c r="D603" s="143"/>
      <c r="E603" s="143"/>
      <c r="I603" s="139"/>
      <c r="J603" s="139"/>
      <c r="K603" s="139"/>
      <c r="L603" s="139"/>
    </row>
    <row r="604" spans="1:12" ht="15.75" customHeight="1">
      <c r="A604" s="143"/>
      <c r="B604" s="143"/>
      <c r="C604" s="143"/>
      <c r="D604" s="143"/>
      <c r="E604" s="143"/>
      <c r="I604" s="139"/>
      <c r="J604" s="139"/>
      <c r="K604" s="139"/>
      <c r="L604" s="139"/>
    </row>
    <row r="605" spans="1:12" ht="15.75" customHeight="1">
      <c r="A605" s="143"/>
      <c r="B605" s="143"/>
      <c r="C605" s="143"/>
      <c r="D605" s="143"/>
      <c r="E605" s="143"/>
      <c r="I605" s="139"/>
      <c r="J605" s="139"/>
      <c r="K605" s="139"/>
      <c r="L605" s="139"/>
    </row>
    <row r="606" spans="1:12" ht="15.75" customHeight="1">
      <c r="A606" s="143"/>
      <c r="B606" s="143"/>
      <c r="C606" s="143"/>
      <c r="D606" s="143"/>
      <c r="E606" s="143"/>
      <c r="I606" s="139"/>
      <c r="J606" s="139"/>
      <c r="K606" s="139"/>
      <c r="L606" s="139"/>
    </row>
    <row r="607" spans="1:12" ht="15.75" customHeight="1">
      <c r="A607" s="143"/>
      <c r="B607" s="143"/>
      <c r="C607" s="143"/>
      <c r="D607" s="143"/>
      <c r="E607" s="143"/>
      <c r="I607" s="139"/>
      <c r="J607" s="139"/>
      <c r="K607" s="139"/>
      <c r="L607" s="139"/>
    </row>
    <row r="608" spans="1:12" ht="15.75" customHeight="1">
      <c r="A608" s="143"/>
      <c r="B608" s="143"/>
      <c r="C608" s="143"/>
      <c r="D608" s="143"/>
      <c r="E608" s="143"/>
      <c r="I608" s="139"/>
      <c r="J608" s="139"/>
      <c r="K608" s="139"/>
      <c r="L608" s="139"/>
    </row>
    <row r="609" spans="1:12" ht="15.75" customHeight="1">
      <c r="A609" s="143"/>
      <c r="B609" s="143"/>
      <c r="C609" s="143"/>
      <c r="D609" s="143"/>
      <c r="E609" s="143"/>
      <c r="I609" s="139"/>
      <c r="J609" s="139"/>
      <c r="K609" s="139"/>
      <c r="L609" s="139"/>
    </row>
    <row r="610" spans="1:12" ht="15.75" customHeight="1">
      <c r="A610" s="143"/>
      <c r="B610" s="143"/>
      <c r="C610" s="143"/>
      <c r="D610" s="143"/>
      <c r="E610" s="143"/>
      <c r="I610" s="139"/>
      <c r="J610" s="139"/>
      <c r="K610" s="139"/>
      <c r="L610" s="139"/>
    </row>
    <row r="611" spans="1:12" ht="15.75" customHeight="1">
      <c r="A611" s="143"/>
      <c r="B611" s="143"/>
      <c r="C611" s="143"/>
      <c r="D611" s="143"/>
      <c r="E611" s="143"/>
      <c r="I611" s="139"/>
      <c r="J611" s="139"/>
      <c r="K611" s="139"/>
      <c r="L611" s="139"/>
    </row>
    <row r="612" spans="1:12" ht="15.75" customHeight="1">
      <c r="A612" s="143"/>
      <c r="B612" s="143"/>
      <c r="C612" s="143"/>
      <c r="D612" s="143"/>
      <c r="E612" s="143"/>
      <c r="I612" s="139"/>
      <c r="J612" s="139"/>
      <c r="K612" s="139"/>
      <c r="L612" s="139"/>
    </row>
    <row r="613" spans="1:12" ht="15.75" customHeight="1">
      <c r="A613" s="143"/>
      <c r="B613" s="143"/>
      <c r="C613" s="143"/>
      <c r="D613" s="143"/>
      <c r="E613" s="143"/>
      <c r="I613" s="139"/>
      <c r="J613" s="139"/>
      <c r="K613" s="139"/>
      <c r="L613" s="139"/>
    </row>
    <row r="614" spans="1:12" ht="15.75" customHeight="1">
      <c r="A614" s="143"/>
      <c r="B614" s="143"/>
      <c r="C614" s="143"/>
      <c r="D614" s="143"/>
      <c r="E614" s="143"/>
      <c r="I614" s="139"/>
      <c r="J614" s="139"/>
      <c r="K614" s="139"/>
      <c r="L614" s="139"/>
    </row>
    <row r="615" spans="1:12" ht="15.75" customHeight="1">
      <c r="A615" s="143"/>
      <c r="B615" s="143"/>
      <c r="C615" s="143"/>
      <c r="D615" s="143"/>
      <c r="E615" s="143"/>
      <c r="I615" s="139"/>
      <c r="J615" s="139"/>
      <c r="K615" s="139"/>
      <c r="L615" s="139"/>
    </row>
    <row r="616" spans="1:12" ht="15.75" customHeight="1">
      <c r="A616" s="143"/>
      <c r="B616" s="143"/>
      <c r="C616" s="143"/>
      <c r="D616" s="143"/>
      <c r="E616" s="143"/>
      <c r="I616" s="139"/>
      <c r="J616" s="139"/>
      <c r="K616" s="139"/>
      <c r="L616" s="139"/>
    </row>
    <row r="617" spans="1:12" ht="15.75" customHeight="1">
      <c r="A617" s="143"/>
      <c r="B617" s="143"/>
      <c r="C617" s="143"/>
      <c r="D617" s="143"/>
      <c r="E617" s="143"/>
      <c r="I617" s="139"/>
      <c r="J617" s="139"/>
      <c r="K617" s="139"/>
      <c r="L617" s="139"/>
    </row>
    <row r="618" spans="1:12" ht="15.75" customHeight="1">
      <c r="A618" s="143"/>
      <c r="B618" s="143"/>
      <c r="C618" s="143"/>
      <c r="D618" s="143"/>
      <c r="E618" s="143"/>
      <c r="I618" s="139"/>
      <c r="J618" s="139"/>
      <c r="K618" s="139"/>
      <c r="L618" s="139"/>
    </row>
    <row r="619" spans="1:12" ht="15.75" customHeight="1">
      <c r="A619" s="143"/>
      <c r="B619" s="143"/>
      <c r="C619" s="143"/>
      <c r="D619" s="143"/>
      <c r="E619" s="143"/>
      <c r="I619" s="139"/>
      <c r="J619" s="139"/>
      <c r="K619" s="139"/>
      <c r="L619" s="139"/>
    </row>
    <row r="620" spans="1:12" ht="15.75" customHeight="1">
      <c r="A620" s="143"/>
      <c r="B620" s="143"/>
      <c r="C620" s="143"/>
      <c r="D620" s="143"/>
      <c r="E620" s="143"/>
      <c r="I620" s="139"/>
      <c r="J620" s="139"/>
      <c r="K620" s="139"/>
      <c r="L620" s="139"/>
    </row>
    <row r="621" spans="1:12" ht="15.75" customHeight="1">
      <c r="A621" s="143"/>
      <c r="B621" s="143"/>
      <c r="C621" s="143"/>
      <c r="D621" s="143"/>
      <c r="E621" s="143"/>
      <c r="I621" s="139"/>
      <c r="J621" s="139"/>
      <c r="K621" s="139"/>
      <c r="L621" s="139"/>
    </row>
    <row r="622" spans="1:12" ht="15.75" customHeight="1">
      <c r="A622" s="143"/>
      <c r="B622" s="143"/>
      <c r="C622" s="143"/>
      <c r="D622" s="143"/>
      <c r="E622" s="143"/>
      <c r="I622" s="139"/>
      <c r="J622" s="139"/>
      <c r="K622" s="139"/>
      <c r="L622" s="139"/>
    </row>
    <row r="623" spans="1:12" ht="15.75" customHeight="1">
      <c r="A623" s="143"/>
      <c r="B623" s="143"/>
      <c r="C623" s="143"/>
      <c r="D623" s="143"/>
      <c r="E623" s="143"/>
      <c r="I623" s="139"/>
      <c r="J623" s="139"/>
      <c r="K623" s="139"/>
      <c r="L623" s="139"/>
    </row>
    <row r="624" spans="1:12" ht="15.75" customHeight="1">
      <c r="A624" s="143"/>
      <c r="B624" s="143"/>
      <c r="C624" s="143"/>
      <c r="D624" s="143"/>
      <c r="E624" s="143"/>
      <c r="I624" s="139"/>
      <c r="J624" s="139"/>
      <c r="K624" s="139"/>
      <c r="L624" s="139"/>
    </row>
    <row r="625" spans="1:12" ht="15.75" customHeight="1">
      <c r="A625" s="143"/>
      <c r="B625" s="143"/>
      <c r="C625" s="143"/>
      <c r="D625" s="143"/>
      <c r="E625" s="143"/>
      <c r="I625" s="139"/>
      <c r="J625" s="139"/>
      <c r="K625" s="139"/>
      <c r="L625" s="139"/>
    </row>
    <row r="626" spans="1:12" ht="15.75" customHeight="1">
      <c r="A626" s="143"/>
      <c r="B626" s="143"/>
      <c r="C626" s="143"/>
      <c r="D626" s="143"/>
      <c r="E626" s="143"/>
      <c r="I626" s="139"/>
      <c r="J626" s="139"/>
      <c r="K626" s="139"/>
      <c r="L626" s="139"/>
    </row>
    <row r="627" spans="1:12" ht="15.75" customHeight="1">
      <c r="A627" s="143"/>
      <c r="B627" s="143"/>
      <c r="C627" s="143"/>
      <c r="D627" s="143"/>
      <c r="E627" s="143"/>
      <c r="I627" s="139"/>
      <c r="J627" s="139"/>
      <c r="K627" s="139"/>
      <c r="L627" s="139"/>
    </row>
    <row r="628" spans="1:12" ht="15.75" customHeight="1">
      <c r="A628" s="143"/>
      <c r="B628" s="143"/>
      <c r="C628" s="143"/>
      <c r="D628" s="143"/>
      <c r="E628" s="143"/>
      <c r="I628" s="139"/>
      <c r="J628" s="139"/>
      <c r="K628" s="139"/>
      <c r="L628" s="139"/>
    </row>
    <row r="629" spans="1:12" ht="15.75" customHeight="1">
      <c r="A629" s="143"/>
      <c r="B629" s="143"/>
      <c r="C629" s="143"/>
      <c r="D629" s="143"/>
      <c r="E629" s="143"/>
      <c r="I629" s="139"/>
      <c r="J629" s="139"/>
      <c r="K629" s="139"/>
      <c r="L629" s="139"/>
    </row>
    <row r="630" spans="1:12" ht="15.75" customHeight="1">
      <c r="A630" s="143"/>
      <c r="B630" s="143"/>
      <c r="C630" s="143"/>
      <c r="D630" s="143"/>
      <c r="E630" s="143"/>
      <c r="I630" s="139"/>
      <c r="J630" s="139"/>
      <c r="K630" s="139"/>
      <c r="L630" s="139"/>
    </row>
    <row r="631" spans="1:12" ht="15.75" customHeight="1">
      <c r="A631" s="143"/>
      <c r="B631" s="143"/>
      <c r="C631" s="143"/>
      <c r="D631" s="143"/>
      <c r="E631" s="143"/>
      <c r="I631" s="139"/>
      <c r="J631" s="139"/>
      <c r="K631" s="139"/>
      <c r="L631" s="139"/>
    </row>
    <row r="632" spans="1:12" ht="15.75" customHeight="1">
      <c r="A632" s="143"/>
      <c r="B632" s="143"/>
      <c r="C632" s="143"/>
      <c r="D632" s="143"/>
      <c r="E632" s="143"/>
      <c r="I632" s="139"/>
      <c r="J632" s="139"/>
      <c r="K632" s="139"/>
      <c r="L632" s="139"/>
    </row>
    <row r="633" spans="1:12" ht="15.75" customHeight="1">
      <c r="A633" s="143"/>
      <c r="B633" s="143"/>
      <c r="C633" s="143"/>
      <c r="D633" s="143"/>
      <c r="E633" s="143"/>
      <c r="I633" s="139"/>
      <c r="J633" s="139"/>
      <c r="K633" s="139"/>
      <c r="L633" s="139"/>
    </row>
    <row r="634" spans="1:12" ht="15.75" customHeight="1">
      <c r="A634" s="143"/>
      <c r="B634" s="143"/>
      <c r="C634" s="143"/>
      <c r="D634" s="143"/>
      <c r="E634" s="143"/>
      <c r="I634" s="139"/>
      <c r="J634" s="139"/>
      <c r="K634" s="139"/>
      <c r="L634" s="139"/>
    </row>
    <row r="635" spans="1:12" ht="15.75" customHeight="1">
      <c r="A635" s="143"/>
      <c r="B635" s="143"/>
      <c r="C635" s="143"/>
      <c r="D635" s="143"/>
      <c r="E635" s="143"/>
      <c r="I635" s="139"/>
      <c r="J635" s="139"/>
      <c r="K635" s="139"/>
      <c r="L635" s="139"/>
    </row>
    <row r="636" spans="1:12" ht="15.75" customHeight="1">
      <c r="A636" s="143"/>
      <c r="B636" s="143"/>
      <c r="C636" s="143"/>
      <c r="D636" s="143"/>
      <c r="E636" s="143"/>
      <c r="I636" s="139"/>
      <c r="J636" s="139"/>
      <c r="K636" s="139"/>
      <c r="L636" s="139"/>
    </row>
    <row r="637" spans="1:12" ht="15.75" customHeight="1">
      <c r="A637" s="143"/>
      <c r="B637" s="143"/>
      <c r="C637" s="143"/>
      <c r="D637" s="143"/>
      <c r="E637" s="143"/>
      <c r="I637" s="139"/>
      <c r="J637" s="139"/>
      <c r="K637" s="139"/>
      <c r="L637" s="139"/>
    </row>
    <row r="638" spans="1:12" ht="15.75" customHeight="1">
      <c r="A638" s="143"/>
      <c r="B638" s="143"/>
      <c r="C638" s="143"/>
      <c r="D638" s="143"/>
      <c r="E638" s="143"/>
      <c r="I638" s="139"/>
      <c r="J638" s="139"/>
      <c r="K638" s="139"/>
      <c r="L638" s="139"/>
    </row>
    <row r="639" spans="1:12" ht="15.75" customHeight="1">
      <c r="A639" s="143"/>
      <c r="B639" s="143"/>
      <c r="C639" s="143"/>
      <c r="D639" s="143"/>
      <c r="E639" s="143"/>
      <c r="I639" s="139"/>
      <c r="J639" s="139"/>
      <c r="K639" s="139"/>
      <c r="L639" s="139"/>
    </row>
    <row r="640" spans="1:12" ht="15.75" customHeight="1">
      <c r="A640" s="143"/>
      <c r="B640" s="143"/>
      <c r="C640" s="143"/>
      <c r="D640" s="143"/>
      <c r="E640" s="143"/>
      <c r="I640" s="139"/>
      <c r="J640" s="139"/>
      <c r="K640" s="139"/>
      <c r="L640" s="139"/>
    </row>
    <row r="641" spans="1:12" ht="15.75" customHeight="1">
      <c r="A641" s="143"/>
      <c r="B641" s="143"/>
      <c r="C641" s="143"/>
      <c r="D641" s="143"/>
      <c r="E641" s="143"/>
      <c r="I641" s="139"/>
      <c r="J641" s="139"/>
      <c r="K641" s="139"/>
      <c r="L641" s="139"/>
    </row>
    <row r="642" spans="1:12" ht="15.75" customHeight="1">
      <c r="A642" s="143"/>
      <c r="B642" s="143"/>
      <c r="C642" s="143"/>
      <c r="D642" s="143"/>
      <c r="E642" s="143"/>
      <c r="I642" s="139"/>
      <c r="J642" s="139"/>
      <c r="K642" s="139"/>
      <c r="L642" s="139"/>
    </row>
    <row r="643" spans="1:12" ht="15.75" customHeight="1">
      <c r="A643" s="143"/>
      <c r="B643" s="143"/>
      <c r="C643" s="143"/>
      <c r="D643" s="143"/>
      <c r="E643" s="143"/>
      <c r="I643" s="139"/>
      <c r="J643" s="139"/>
      <c r="K643" s="139"/>
      <c r="L643" s="139"/>
    </row>
    <row r="644" spans="1:12" ht="15.75" customHeight="1">
      <c r="A644" s="143"/>
      <c r="B644" s="143"/>
      <c r="C644" s="143"/>
      <c r="D644" s="143"/>
      <c r="E644" s="143"/>
      <c r="I644" s="139"/>
      <c r="J644" s="139"/>
      <c r="K644" s="139"/>
      <c r="L644" s="139"/>
    </row>
    <row r="645" spans="1:12" ht="15.75" customHeight="1">
      <c r="A645" s="143"/>
      <c r="B645" s="143"/>
      <c r="C645" s="143"/>
      <c r="D645" s="143"/>
      <c r="E645" s="143"/>
      <c r="I645" s="139"/>
      <c r="J645" s="139"/>
      <c r="K645" s="139"/>
      <c r="L645" s="139"/>
    </row>
    <row r="646" spans="1:12" ht="15.75" customHeight="1">
      <c r="A646" s="143"/>
      <c r="B646" s="143"/>
      <c r="C646" s="143"/>
      <c r="D646" s="143"/>
      <c r="E646" s="143"/>
      <c r="I646" s="139"/>
      <c r="J646" s="139"/>
      <c r="K646" s="139"/>
      <c r="L646" s="139"/>
    </row>
    <row r="647" spans="1:12" ht="15.75" customHeight="1">
      <c r="A647" s="143"/>
      <c r="B647" s="143"/>
      <c r="C647" s="143"/>
      <c r="D647" s="143"/>
      <c r="E647" s="143"/>
      <c r="I647" s="139"/>
      <c r="J647" s="139"/>
      <c r="K647" s="139"/>
      <c r="L647" s="139"/>
    </row>
    <row r="648" spans="1:12" ht="15.75" customHeight="1">
      <c r="A648" s="143"/>
      <c r="B648" s="143"/>
      <c r="C648" s="143"/>
      <c r="D648" s="143"/>
      <c r="E648" s="143"/>
      <c r="I648" s="139"/>
      <c r="J648" s="139"/>
      <c r="K648" s="139"/>
      <c r="L648" s="139"/>
    </row>
    <row r="649" spans="1:12" ht="15.75" customHeight="1">
      <c r="A649" s="143"/>
      <c r="B649" s="143"/>
      <c r="C649" s="143"/>
      <c r="D649" s="143"/>
      <c r="E649" s="143"/>
      <c r="I649" s="139"/>
      <c r="J649" s="139"/>
      <c r="K649" s="139"/>
      <c r="L649" s="139"/>
    </row>
    <row r="650" spans="1:12" ht="15.75" customHeight="1">
      <c r="A650" s="143"/>
      <c r="B650" s="143"/>
      <c r="C650" s="143"/>
      <c r="D650" s="143"/>
      <c r="E650" s="143"/>
      <c r="I650" s="139"/>
      <c r="J650" s="139"/>
      <c r="K650" s="139"/>
      <c r="L650" s="139"/>
    </row>
    <row r="651" spans="1:12" ht="15.75" customHeight="1">
      <c r="A651" s="143"/>
      <c r="B651" s="143"/>
      <c r="C651" s="143"/>
      <c r="D651" s="143"/>
      <c r="E651" s="143"/>
      <c r="I651" s="139"/>
      <c r="J651" s="139"/>
      <c r="K651" s="139"/>
      <c r="L651" s="139"/>
    </row>
    <row r="652" spans="1:12" ht="15.75" customHeight="1">
      <c r="A652" s="143"/>
      <c r="B652" s="143"/>
      <c r="C652" s="143"/>
      <c r="D652" s="143"/>
      <c r="E652" s="143"/>
      <c r="I652" s="139"/>
      <c r="J652" s="139"/>
      <c r="K652" s="139"/>
      <c r="L652" s="139"/>
    </row>
    <row r="653" spans="1:12" ht="15.75" customHeight="1">
      <c r="A653" s="143"/>
      <c r="B653" s="143"/>
      <c r="C653" s="143"/>
      <c r="D653" s="143"/>
      <c r="E653" s="143"/>
      <c r="I653" s="139"/>
      <c r="J653" s="139"/>
      <c r="K653" s="139"/>
      <c r="L653" s="139"/>
    </row>
    <row r="654" spans="1:12" ht="15.75" customHeight="1">
      <c r="A654" s="143"/>
      <c r="B654" s="143"/>
      <c r="C654" s="143"/>
      <c r="D654" s="143"/>
      <c r="E654" s="143"/>
      <c r="I654" s="139"/>
      <c r="J654" s="139"/>
      <c r="K654" s="139"/>
      <c r="L654" s="139"/>
    </row>
    <row r="655" spans="1:12" ht="15.75" customHeight="1">
      <c r="A655" s="143"/>
      <c r="B655" s="143"/>
      <c r="C655" s="143"/>
      <c r="D655" s="143"/>
      <c r="E655" s="143"/>
      <c r="I655" s="139"/>
      <c r="J655" s="139"/>
      <c r="K655" s="139"/>
      <c r="L655" s="139"/>
    </row>
    <row r="656" spans="1:12" ht="15.75" customHeight="1">
      <c r="A656" s="143"/>
      <c r="B656" s="143"/>
      <c r="C656" s="143"/>
      <c r="D656" s="143"/>
      <c r="E656" s="143"/>
      <c r="I656" s="139"/>
      <c r="J656" s="139"/>
      <c r="K656" s="139"/>
      <c r="L656" s="139"/>
    </row>
    <row r="657" spans="1:12" ht="15.75" customHeight="1">
      <c r="A657" s="143"/>
      <c r="B657" s="143"/>
      <c r="C657" s="143"/>
      <c r="D657" s="143"/>
      <c r="E657" s="143"/>
      <c r="I657" s="139"/>
      <c r="J657" s="139"/>
      <c r="K657" s="139"/>
      <c r="L657" s="139"/>
    </row>
    <row r="658" spans="1:12" ht="15.75" customHeight="1">
      <c r="A658" s="143"/>
      <c r="B658" s="143"/>
      <c r="C658" s="143"/>
      <c r="D658" s="143"/>
      <c r="E658" s="143"/>
      <c r="I658" s="139"/>
      <c r="J658" s="139"/>
      <c r="K658" s="139"/>
      <c r="L658" s="139"/>
    </row>
    <row r="659" spans="1:12" ht="15.75" customHeight="1">
      <c r="A659" s="143"/>
      <c r="B659" s="143"/>
      <c r="C659" s="143"/>
      <c r="D659" s="143"/>
      <c r="E659" s="143"/>
      <c r="I659" s="139"/>
      <c r="J659" s="139"/>
      <c r="K659" s="139"/>
      <c r="L659" s="139"/>
    </row>
    <row r="660" spans="1:12" ht="15.75" customHeight="1">
      <c r="A660" s="143"/>
      <c r="B660" s="143"/>
      <c r="C660" s="143"/>
      <c r="D660" s="143"/>
      <c r="E660" s="143"/>
      <c r="I660" s="139"/>
      <c r="J660" s="139"/>
      <c r="K660" s="139"/>
      <c r="L660" s="139"/>
    </row>
    <row r="661" spans="1:12" ht="15.75" customHeight="1">
      <c r="A661" s="143"/>
      <c r="B661" s="143"/>
      <c r="C661" s="143"/>
      <c r="D661" s="143"/>
      <c r="E661" s="143"/>
      <c r="I661" s="139"/>
      <c r="J661" s="139"/>
      <c r="K661" s="139"/>
      <c r="L661" s="139"/>
    </row>
    <row r="662" spans="1:12" ht="15.75" customHeight="1">
      <c r="A662" s="143"/>
      <c r="B662" s="143"/>
      <c r="C662" s="143"/>
      <c r="D662" s="143"/>
      <c r="E662" s="143"/>
      <c r="I662" s="139"/>
      <c r="J662" s="139"/>
      <c r="K662" s="139"/>
      <c r="L662" s="139"/>
    </row>
    <row r="663" spans="1:12" ht="15.75" customHeight="1">
      <c r="A663" s="143"/>
      <c r="B663" s="143"/>
      <c r="C663" s="143"/>
      <c r="D663" s="143"/>
      <c r="E663" s="143"/>
      <c r="I663" s="139"/>
      <c r="J663" s="139"/>
      <c r="K663" s="139"/>
      <c r="L663" s="139"/>
    </row>
    <row r="664" spans="1:12" ht="15.75" customHeight="1">
      <c r="A664" s="143"/>
      <c r="B664" s="143"/>
      <c r="C664" s="143"/>
      <c r="D664" s="143"/>
      <c r="E664" s="143"/>
      <c r="I664" s="139"/>
      <c r="J664" s="139"/>
      <c r="K664" s="139"/>
      <c r="L664" s="139"/>
    </row>
    <row r="665" spans="1:12" ht="15.75" customHeight="1">
      <c r="A665" s="143"/>
      <c r="B665" s="143"/>
      <c r="C665" s="143"/>
      <c r="D665" s="143"/>
      <c r="E665" s="143"/>
      <c r="I665" s="139"/>
      <c r="J665" s="139"/>
      <c r="K665" s="139"/>
      <c r="L665" s="139"/>
    </row>
    <row r="666" spans="1:12" ht="15.75" customHeight="1">
      <c r="A666" s="143"/>
      <c r="B666" s="143"/>
      <c r="C666" s="143"/>
      <c r="D666" s="143"/>
      <c r="E666" s="143"/>
      <c r="I666" s="139"/>
      <c r="J666" s="139"/>
      <c r="K666" s="139"/>
      <c r="L666" s="139"/>
    </row>
    <row r="667" spans="1:12" ht="15.75" customHeight="1">
      <c r="A667" s="143"/>
      <c r="B667" s="143"/>
      <c r="C667" s="143"/>
      <c r="D667" s="143"/>
      <c r="E667" s="143"/>
      <c r="I667" s="139"/>
      <c r="J667" s="139"/>
      <c r="K667" s="139"/>
      <c r="L667" s="139"/>
    </row>
    <row r="668" spans="1:12" ht="15.75" customHeight="1">
      <c r="A668" s="143"/>
      <c r="B668" s="143"/>
      <c r="C668" s="143"/>
      <c r="D668" s="143"/>
      <c r="E668" s="143"/>
      <c r="I668" s="139"/>
      <c r="J668" s="139"/>
      <c r="K668" s="139"/>
      <c r="L668" s="139"/>
    </row>
    <row r="669" spans="1:12" ht="15.75" customHeight="1">
      <c r="A669" s="143"/>
      <c r="B669" s="143"/>
      <c r="C669" s="143"/>
      <c r="D669" s="143"/>
      <c r="E669" s="143"/>
      <c r="I669" s="139"/>
      <c r="J669" s="139"/>
      <c r="K669" s="139"/>
      <c r="L669" s="139"/>
    </row>
    <row r="670" spans="1:12" ht="15.75" customHeight="1">
      <c r="A670" s="143"/>
      <c r="B670" s="143"/>
      <c r="C670" s="143"/>
      <c r="D670" s="143"/>
      <c r="E670" s="143"/>
      <c r="I670" s="139"/>
      <c r="J670" s="139"/>
      <c r="K670" s="139"/>
      <c r="L670" s="139"/>
    </row>
    <row r="671" spans="1:12" ht="15.75" customHeight="1">
      <c r="A671" s="143"/>
      <c r="B671" s="143"/>
      <c r="C671" s="143"/>
      <c r="D671" s="143"/>
      <c r="E671" s="143"/>
      <c r="I671" s="139"/>
      <c r="J671" s="139"/>
      <c r="K671" s="139"/>
      <c r="L671" s="139"/>
    </row>
    <row r="672" spans="1:12" ht="15.75" customHeight="1">
      <c r="A672" s="143"/>
      <c r="B672" s="143"/>
      <c r="C672" s="143"/>
      <c r="D672" s="143"/>
      <c r="E672" s="143"/>
      <c r="I672" s="139"/>
      <c r="J672" s="139"/>
      <c r="K672" s="139"/>
      <c r="L672" s="139"/>
    </row>
    <row r="673" spans="1:12" ht="15.75" customHeight="1">
      <c r="A673" s="143"/>
      <c r="B673" s="143"/>
      <c r="C673" s="143"/>
      <c r="D673" s="143"/>
      <c r="E673" s="143"/>
      <c r="I673" s="139"/>
      <c r="J673" s="139"/>
      <c r="K673" s="139"/>
      <c r="L673" s="139"/>
    </row>
    <row r="674" spans="1:12" ht="15.75" customHeight="1">
      <c r="A674" s="143"/>
      <c r="B674" s="143"/>
      <c r="C674" s="143"/>
      <c r="D674" s="143"/>
      <c r="E674" s="143"/>
      <c r="I674" s="139"/>
      <c r="J674" s="139"/>
      <c r="K674" s="139"/>
      <c r="L674" s="139"/>
    </row>
    <row r="675" spans="1:12" ht="15.75" customHeight="1">
      <c r="A675" s="143"/>
      <c r="B675" s="143"/>
      <c r="C675" s="143"/>
      <c r="D675" s="143"/>
      <c r="E675" s="143"/>
      <c r="I675" s="139"/>
      <c r="J675" s="139"/>
      <c r="K675" s="139"/>
      <c r="L675" s="139"/>
    </row>
    <row r="676" spans="1:12" ht="15.75" customHeight="1">
      <c r="A676" s="143"/>
      <c r="B676" s="143"/>
      <c r="C676" s="143"/>
      <c r="D676" s="143"/>
      <c r="E676" s="143"/>
      <c r="I676" s="139"/>
      <c r="J676" s="139"/>
      <c r="K676" s="139"/>
      <c r="L676" s="139"/>
    </row>
    <row r="677" spans="1:12" ht="15.75" customHeight="1">
      <c r="A677" s="143"/>
      <c r="B677" s="143"/>
      <c r="C677" s="143"/>
      <c r="D677" s="143"/>
      <c r="E677" s="143"/>
      <c r="I677" s="139"/>
      <c r="J677" s="139"/>
      <c r="K677" s="139"/>
      <c r="L677" s="139"/>
    </row>
    <row r="678" spans="1:12" ht="15.75" customHeight="1">
      <c r="A678" s="143"/>
      <c r="B678" s="143"/>
      <c r="C678" s="143"/>
      <c r="D678" s="143"/>
      <c r="E678" s="143"/>
      <c r="I678" s="139"/>
      <c r="J678" s="139"/>
      <c r="K678" s="139"/>
      <c r="L678" s="139"/>
    </row>
    <row r="679" spans="1:12" ht="15.75" customHeight="1">
      <c r="A679" s="143"/>
      <c r="B679" s="143"/>
      <c r="C679" s="143"/>
      <c r="D679" s="143"/>
      <c r="E679" s="143"/>
      <c r="I679" s="139"/>
      <c r="J679" s="139"/>
      <c r="K679" s="139"/>
      <c r="L679" s="139"/>
    </row>
    <row r="680" spans="1:12" ht="15.75" customHeight="1">
      <c r="A680" s="143"/>
      <c r="B680" s="143"/>
      <c r="C680" s="143"/>
      <c r="D680" s="143"/>
      <c r="E680" s="143"/>
      <c r="I680" s="139"/>
      <c r="J680" s="139"/>
      <c r="K680" s="139"/>
      <c r="L680" s="139"/>
    </row>
    <row r="681" spans="1:12" ht="15.75" customHeight="1">
      <c r="A681" s="143"/>
      <c r="B681" s="143"/>
      <c r="C681" s="143"/>
      <c r="D681" s="143"/>
      <c r="E681" s="143"/>
      <c r="I681" s="139"/>
      <c r="J681" s="139"/>
      <c r="K681" s="139"/>
      <c r="L681" s="139"/>
    </row>
    <row r="682" spans="1:12" ht="15.75" customHeight="1">
      <c r="A682" s="143"/>
      <c r="B682" s="143"/>
      <c r="C682" s="143"/>
      <c r="D682" s="143"/>
      <c r="E682" s="143"/>
      <c r="I682" s="139"/>
      <c r="J682" s="139"/>
      <c r="K682" s="139"/>
      <c r="L682" s="139"/>
    </row>
    <row r="683" spans="1:12" ht="15.75" customHeight="1">
      <c r="A683" s="143"/>
      <c r="B683" s="143"/>
      <c r="C683" s="143"/>
      <c r="D683" s="143"/>
      <c r="E683" s="143"/>
      <c r="I683" s="139"/>
      <c r="J683" s="139"/>
      <c r="K683" s="139"/>
      <c r="L683" s="139"/>
    </row>
    <row r="684" spans="1:12" ht="15.75" customHeight="1">
      <c r="A684" s="143"/>
      <c r="B684" s="143"/>
      <c r="C684" s="143"/>
      <c r="D684" s="143"/>
      <c r="E684" s="143"/>
      <c r="I684" s="139"/>
      <c r="J684" s="139"/>
      <c r="K684" s="139"/>
      <c r="L684" s="139"/>
    </row>
    <row r="685" spans="1:12" ht="15.75" customHeight="1">
      <c r="A685" s="143"/>
      <c r="B685" s="143"/>
      <c r="C685" s="143"/>
      <c r="D685" s="143"/>
      <c r="E685" s="143"/>
      <c r="I685" s="139"/>
      <c r="J685" s="139"/>
      <c r="K685" s="139"/>
      <c r="L685" s="139"/>
    </row>
    <row r="686" spans="1:12" ht="15.75" customHeight="1">
      <c r="A686" s="143"/>
      <c r="B686" s="143"/>
      <c r="C686" s="143"/>
      <c r="D686" s="143"/>
      <c r="E686" s="143"/>
      <c r="I686" s="139"/>
      <c r="J686" s="139"/>
      <c r="K686" s="139"/>
      <c r="L686" s="139"/>
    </row>
    <row r="687" spans="1:12" ht="15.75" customHeight="1">
      <c r="A687" s="143"/>
      <c r="B687" s="143"/>
      <c r="C687" s="143"/>
      <c r="D687" s="143"/>
      <c r="E687" s="143"/>
      <c r="I687" s="139"/>
      <c r="J687" s="139"/>
      <c r="K687" s="139"/>
      <c r="L687" s="139"/>
    </row>
    <row r="688" spans="1:12" ht="15.75" customHeight="1">
      <c r="A688" s="143"/>
      <c r="B688" s="143"/>
      <c r="C688" s="143"/>
      <c r="D688" s="143"/>
      <c r="E688" s="143"/>
      <c r="I688" s="139"/>
      <c r="J688" s="139"/>
      <c r="K688" s="139"/>
      <c r="L688" s="139"/>
    </row>
    <row r="689" spans="1:12" ht="15.75" customHeight="1">
      <c r="A689" s="143"/>
      <c r="B689" s="143"/>
      <c r="C689" s="143"/>
      <c r="D689" s="143"/>
      <c r="E689" s="143"/>
      <c r="I689" s="139"/>
      <c r="J689" s="139"/>
      <c r="K689" s="139"/>
      <c r="L689" s="139"/>
    </row>
    <row r="690" spans="1:12" ht="15.75" customHeight="1">
      <c r="A690" s="143"/>
      <c r="B690" s="143"/>
      <c r="C690" s="143"/>
      <c r="D690" s="143"/>
      <c r="E690" s="143"/>
      <c r="I690" s="139"/>
      <c r="J690" s="139"/>
      <c r="K690" s="139"/>
      <c r="L690" s="139"/>
    </row>
    <row r="691" spans="1:12" ht="15.75" customHeight="1">
      <c r="A691" s="143"/>
      <c r="B691" s="143"/>
      <c r="C691" s="143"/>
      <c r="D691" s="143"/>
      <c r="E691" s="143"/>
      <c r="I691" s="139"/>
      <c r="J691" s="139"/>
      <c r="K691" s="139"/>
      <c r="L691" s="139"/>
    </row>
    <row r="692" spans="1:12" ht="15.75" customHeight="1">
      <c r="A692" s="143"/>
      <c r="B692" s="143"/>
      <c r="C692" s="143"/>
      <c r="D692" s="143"/>
      <c r="E692" s="143"/>
      <c r="I692" s="139"/>
      <c r="J692" s="139"/>
      <c r="K692" s="139"/>
      <c r="L692" s="139"/>
    </row>
    <row r="693" spans="1:12" ht="15.75" customHeight="1">
      <c r="A693" s="143"/>
      <c r="B693" s="143"/>
      <c r="C693" s="143"/>
      <c r="D693" s="143"/>
      <c r="E693" s="143"/>
      <c r="I693" s="139"/>
      <c r="J693" s="139"/>
      <c r="K693" s="139"/>
      <c r="L693" s="139"/>
    </row>
    <row r="694" spans="1:12" ht="15.75" customHeight="1">
      <c r="A694" s="143"/>
      <c r="B694" s="143"/>
      <c r="C694" s="143"/>
      <c r="D694" s="143"/>
      <c r="E694" s="143"/>
      <c r="I694" s="139"/>
      <c r="J694" s="139"/>
      <c r="K694" s="139"/>
      <c r="L694" s="139"/>
    </row>
    <row r="695" spans="1:12" ht="15.75" customHeight="1">
      <c r="A695" s="143"/>
      <c r="B695" s="143"/>
      <c r="C695" s="143"/>
      <c r="D695" s="143"/>
      <c r="E695" s="143"/>
      <c r="I695" s="139"/>
      <c r="J695" s="139"/>
      <c r="K695" s="139"/>
      <c r="L695" s="139"/>
    </row>
    <row r="696" spans="1:12" ht="15.75" customHeight="1">
      <c r="A696" s="143"/>
      <c r="B696" s="143"/>
      <c r="C696" s="143"/>
      <c r="D696" s="143"/>
      <c r="E696" s="143"/>
      <c r="I696" s="139"/>
      <c r="J696" s="139"/>
      <c r="K696" s="139"/>
      <c r="L696" s="139"/>
    </row>
    <row r="697" spans="1:12" ht="15.75" customHeight="1">
      <c r="A697" s="143"/>
      <c r="B697" s="143"/>
      <c r="C697" s="143"/>
      <c r="D697" s="143"/>
      <c r="E697" s="143"/>
      <c r="I697" s="139"/>
      <c r="J697" s="139"/>
      <c r="K697" s="139"/>
      <c r="L697" s="139"/>
    </row>
    <row r="698" spans="1:12" ht="15.75" customHeight="1">
      <c r="A698" s="143"/>
      <c r="B698" s="143"/>
      <c r="C698" s="143"/>
      <c r="D698" s="143"/>
      <c r="E698" s="143"/>
      <c r="I698" s="139"/>
      <c r="J698" s="139"/>
      <c r="K698" s="139"/>
      <c r="L698" s="139"/>
    </row>
    <row r="699" spans="1:12" ht="15.75" customHeight="1">
      <c r="A699" s="143"/>
      <c r="B699" s="143"/>
      <c r="C699" s="143"/>
      <c r="D699" s="143"/>
      <c r="E699" s="143"/>
      <c r="I699" s="139"/>
      <c r="J699" s="139"/>
      <c r="K699" s="139"/>
      <c r="L699" s="139"/>
    </row>
    <row r="700" spans="1:12" ht="15.75" customHeight="1">
      <c r="A700" s="143"/>
      <c r="B700" s="143"/>
      <c r="C700" s="143"/>
      <c r="D700" s="143"/>
      <c r="E700" s="143"/>
      <c r="I700" s="139"/>
      <c r="J700" s="139"/>
      <c r="K700" s="139"/>
      <c r="L700" s="139"/>
    </row>
    <row r="701" spans="1:12" ht="15.75" customHeight="1">
      <c r="A701" s="143"/>
      <c r="B701" s="143"/>
      <c r="C701" s="143"/>
      <c r="D701" s="143"/>
      <c r="E701" s="143"/>
      <c r="I701" s="139"/>
      <c r="J701" s="139"/>
      <c r="K701" s="139"/>
      <c r="L701" s="139"/>
    </row>
    <row r="702" spans="1:12" ht="15.75" customHeight="1">
      <c r="A702" s="143"/>
      <c r="B702" s="143"/>
      <c r="C702" s="143"/>
      <c r="D702" s="143"/>
      <c r="E702" s="143"/>
      <c r="I702" s="139"/>
      <c r="J702" s="139"/>
      <c r="K702" s="139"/>
      <c r="L702" s="139"/>
    </row>
    <row r="703" spans="1:12" ht="15.75" customHeight="1">
      <c r="A703" s="143"/>
      <c r="B703" s="143"/>
      <c r="C703" s="143"/>
      <c r="D703" s="143"/>
      <c r="E703" s="143"/>
      <c r="I703" s="139"/>
      <c r="J703" s="139"/>
      <c r="K703" s="139"/>
      <c r="L703" s="139"/>
    </row>
    <row r="704" spans="1:12" ht="15.75" customHeight="1">
      <c r="A704" s="143"/>
      <c r="B704" s="143"/>
      <c r="C704" s="143"/>
      <c r="D704" s="143"/>
      <c r="E704" s="143"/>
      <c r="I704" s="139"/>
      <c r="J704" s="139"/>
      <c r="K704" s="139"/>
      <c r="L704" s="139"/>
    </row>
    <row r="705" spans="1:12" ht="15.75" customHeight="1">
      <c r="A705" s="143"/>
      <c r="B705" s="143"/>
      <c r="C705" s="143"/>
      <c r="D705" s="143"/>
      <c r="E705" s="143"/>
      <c r="I705" s="139"/>
      <c r="J705" s="139"/>
      <c r="K705" s="139"/>
      <c r="L705" s="139"/>
    </row>
    <row r="706" spans="1:12" ht="15.75" customHeight="1">
      <c r="A706" s="143"/>
      <c r="B706" s="143"/>
      <c r="C706" s="143"/>
      <c r="D706" s="143"/>
      <c r="E706" s="143"/>
      <c r="I706" s="139"/>
      <c r="J706" s="139"/>
      <c r="K706" s="139"/>
      <c r="L706" s="139"/>
    </row>
    <row r="707" spans="1:12" ht="15.75" customHeight="1">
      <c r="A707" s="143"/>
      <c r="B707" s="143"/>
      <c r="C707" s="143"/>
      <c r="D707" s="143"/>
      <c r="E707" s="143"/>
      <c r="I707" s="139"/>
      <c r="J707" s="139"/>
      <c r="K707" s="139"/>
      <c r="L707" s="139"/>
    </row>
    <row r="708" spans="1:12" ht="15.75" customHeight="1">
      <c r="A708" s="143"/>
      <c r="B708" s="143"/>
      <c r="C708" s="143"/>
      <c r="D708" s="143"/>
      <c r="E708" s="143"/>
      <c r="I708" s="139"/>
      <c r="J708" s="139"/>
      <c r="K708" s="139"/>
      <c r="L708" s="139"/>
    </row>
    <row r="709" spans="1:12" ht="15.75" customHeight="1">
      <c r="A709" s="143"/>
      <c r="B709" s="143"/>
      <c r="C709" s="143"/>
      <c r="D709" s="143"/>
      <c r="E709" s="143"/>
      <c r="I709" s="139"/>
      <c r="J709" s="139"/>
      <c r="K709" s="139"/>
      <c r="L709" s="139"/>
    </row>
    <row r="710" spans="1:12" ht="15.75" customHeight="1">
      <c r="A710" s="143"/>
      <c r="B710" s="143"/>
      <c r="C710" s="143"/>
      <c r="D710" s="143"/>
      <c r="E710" s="143"/>
      <c r="I710" s="139"/>
      <c r="J710" s="139"/>
      <c r="K710" s="139"/>
      <c r="L710" s="139"/>
    </row>
    <row r="711" spans="1:12" ht="15.75" customHeight="1">
      <c r="A711" s="143"/>
      <c r="B711" s="143"/>
      <c r="C711" s="143"/>
      <c r="D711" s="143"/>
      <c r="E711" s="143"/>
      <c r="I711" s="139"/>
      <c r="J711" s="139"/>
      <c r="K711" s="139"/>
      <c r="L711" s="139"/>
    </row>
    <row r="712" spans="1:12" ht="15.75" customHeight="1">
      <c r="A712" s="143"/>
      <c r="B712" s="143"/>
      <c r="C712" s="143"/>
      <c r="D712" s="143"/>
      <c r="E712" s="143"/>
      <c r="I712" s="139"/>
      <c r="J712" s="139"/>
      <c r="K712" s="139"/>
      <c r="L712" s="139"/>
    </row>
    <row r="713" spans="1:12" ht="15.75" customHeight="1">
      <c r="A713" s="143"/>
      <c r="B713" s="143"/>
      <c r="C713" s="143"/>
      <c r="D713" s="143"/>
      <c r="E713" s="143"/>
      <c r="I713" s="139"/>
      <c r="J713" s="139"/>
      <c r="K713" s="139"/>
      <c r="L713" s="139"/>
    </row>
    <row r="714" spans="1:12" ht="15.75" customHeight="1">
      <c r="A714" s="143"/>
      <c r="B714" s="143"/>
      <c r="C714" s="143"/>
      <c r="D714" s="143"/>
      <c r="E714" s="143"/>
      <c r="I714" s="139"/>
      <c r="J714" s="139"/>
      <c r="K714" s="139"/>
      <c r="L714" s="139"/>
    </row>
    <row r="715" spans="1:12" ht="15.75" customHeight="1">
      <c r="A715" s="143"/>
      <c r="B715" s="143"/>
      <c r="C715" s="143"/>
      <c r="D715" s="143"/>
      <c r="E715" s="143"/>
      <c r="I715" s="139"/>
      <c r="J715" s="139"/>
      <c r="K715" s="139"/>
      <c r="L715" s="139"/>
    </row>
    <row r="716" spans="1:12" ht="15.75" customHeight="1">
      <c r="A716" s="143"/>
      <c r="B716" s="143"/>
      <c r="C716" s="143"/>
      <c r="D716" s="143"/>
      <c r="E716" s="143"/>
      <c r="I716" s="139"/>
      <c r="J716" s="139"/>
      <c r="K716" s="139"/>
      <c r="L716" s="139"/>
    </row>
    <row r="717" spans="1:12" ht="15.75" customHeight="1">
      <c r="A717" s="143"/>
      <c r="B717" s="143"/>
      <c r="C717" s="143"/>
      <c r="D717" s="143"/>
      <c r="E717" s="143"/>
      <c r="I717" s="139"/>
      <c r="J717" s="139"/>
      <c r="K717" s="139"/>
      <c r="L717" s="139"/>
    </row>
    <row r="718" spans="1:12" ht="15.75" customHeight="1">
      <c r="A718" s="143"/>
      <c r="B718" s="143"/>
      <c r="C718" s="143"/>
      <c r="D718" s="143"/>
      <c r="E718" s="143"/>
      <c r="I718" s="139"/>
      <c r="J718" s="139"/>
      <c r="K718" s="139"/>
      <c r="L718" s="139"/>
    </row>
    <row r="719" spans="1:12" ht="15.75" customHeight="1">
      <c r="A719" s="143"/>
      <c r="B719" s="143"/>
      <c r="C719" s="143"/>
      <c r="D719" s="143"/>
      <c r="E719" s="143"/>
      <c r="I719" s="139"/>
      <c r="J719" s="139"/>
      <c r="K719" s="139"/>
      <c r="L719" s="139"/>
    </row>
    <row r="720" spans="1:12" ht="15.75" customHeight="1">
      <c r="A720" s="143"/>
      <c r="B720" s="143"/>
      <c r="C720" s="143"/>
      <c r="D720" s="143"/>
      <c r="E720" s="143"/>
      <c r="I720" s="139"/>
      <c r="J720" s="139"/>
      <c r="K720" s="139"/>
      <c r="L720" s="139"/>
    </row>
    <row r="721" spans="1:12" ht="15.75" customHeight="1">
      <c r="A721" s="143"/>
      <c r="B721" s="143"/>
      <c r="C721" s="143"/>
      <c r="D721" s="143"/>
      <c r="E721" s="143"/>
      <c r="I721" s="139"/>
      <c r="J721" s="139"/>
      <c r="K721" s="139"/>
      <c r="L721" s="139"/>
    </row>
    <row r="722" spans="1:12" ht="15.75" customHeight="1">
      <c r="A722" s="143"/>
      <c r="B722" s="143"/>
      <c r="C722" s="143"/>
      <c r="D722" s="143"/>
      <c r="E722" s="143"/>
      <c r="I722" s="139"/>
      <c r="J722" s="139"/>
      <c r="K722" s="139"/>
      <c r="L722" s="139"/>
    </row>
    <row r="723" spans="1:12" ht="15.75" customHeight="1">
      <c r="A723" s="143"/>
      <c r="B723" s="143"/>
      <c r="C723" s="143"/>
      <c r="D723" s="143"/>
      <c r="E723" s="143"/>
      <c r="I723" s="139"/>
      <c r="J723" s="139"/>
      <c r="K723" s="139"/>
      <c r="L723" s="139"/>
    </row>
    <row r="724" spans="1:12" ht="15.75" customHeight="1">
      <c r="A724" s="143"/>
      <c r="B724" s="143"/>
      <c r="C724" s="143"/>
      <c r="D724" s="143"/>
      <c r="E724" s="143"/>
      <c r="I724" s="139"/>
      <c r="J724" s="139"/>
      <c r="K724" s="139"/>
      <c r="L724" s="139"/>
    </row>
    <row r="725" spans="1:12" ht="15.75" customHeight="1">
      <c r="A725" s="143"/>
      <c r="B725" s="143"/>
      <c r="C725" s="143"/>
      <c r="D725" s="143"/>
      <c r="E725" s="143"/>
      <c r="I725" s="139"/>
      <c r="J725" s="139"/>
      <c r="K725" s="139"/>
      <c r="L725" s="139"/>
    </row>
    <row r="726" spans="1:12" ht="15.75" customHeight="1">
      <c r="A726" s="143"/>
      <c r="B726" s="143"/>
      <c r="C726" s="143"/>
      <c r="D726" s="143"/>
      <c r="E726" s="143"/>
      <c r="I726" s="139"/>
      <c r="J726" s="139"/>
      <c r="K726" s="139"/>
      <c r="L726" s="139"/>
    </row>
    <row r="727" spans="1:12" ht="15.75" customHeight="1">
      <c r="A727" s="143"/>
      <c r="B727" s="143"/>
      <c r="C727" s="143"/>
      <c r="D727" s="143"/>
      <c r="E727" s="143"/>
      <c r="I727" s="139"/>
      <c r="J727" s="139"/>
      <c r="K727" s="139"/>
      <c r="L727" s="139"/>
    </row>
    <row r="728" spans="1:12" ht="15.75" customHeight="1">
      <c r="A728" s="143"/>
      <c r="B728" s="143"/>
      <c r="C728" s="143"/>
      <c r="D728" s="143"/>
      <c r="E728" s="143"/>
      <c r="I728" s="139"/>
      <c r="J728" s="139"/>
      <c r="K728" s="139"/>
      <c r="L728" s="139"/>
    </row>
    <row r="729" spans="1:12" ht="15.75" customHeight="1">
      <c r="A729" s="143"/>
      <c r="B729" s="143"/>
      <c r="C729" s="143"/>
      <c r="D729" s="143"/>
      <c r="E729" s="143"/>
      <c r="I729" s="139"/>
      <c r="J729" s="139"/>
      <c r="K729" s="139"/>
      <c r="L729" s="139"/>
    </row>
    <row r="730" spans="1:12" ht="15.75" customHeight="1">
      <c r="A730" s="143"/>
      <c r="B730" s="143"/>
      <c r="C730" s="143"/>
      <c r="D730" s="143"/>
      <c r="E730" s="143"/>
      <c r="I730" s="139"/>
      <c r="J730" s="139"/>
      <c r="K730" s="139"/>
      <c r="L730" s="139"/>
    </row>
    <row r="731" spans="1:12" ht="15.75" customHeight="1">
      <c r="A731" s="143"/>
      <c r="B731" s="143"/>
      <c r="C731" s="143"/>
      <c r="D731" s="143"/>
      <c r="E731" s="143"/>
      <c r="I731" s="139"/>
      <c r="J731" s="139"/>
      <c r="K731" s="139"/>
      <c r="L731" s="139"/>
    </row>
    <row r="732" spans="1:12" ht="15.75" customHeight="1">
      <c r="A732" s="143"/>
      <c r="B732" s="143"/>
      <c r="C732" s="143"/>
      <c r="D732" s="143"/>
      <c r="E732" s="143"/>
      <c r="I732" s="139"/>
      <c r="J732" s="139"/>
      <c r="K732" s="139"/>
      <c r="L732" s="139"/>
    </row>
    <row r="733" spans="1:12" ht="15.75" customHeight="1">
      <c r="A733" s="143"/>
      <c r="B733" s="143"/>
      <c r="C733" s="143"/>
      <c r="D733" s="143"/>
      <c r="E733" s="143"/>
      <c r="I733" s="139"/>
      <c r="J733" s="139"/>
      <c r="K733" s="139"/>
      <c r="L733" s="139"/>
    </row>
    <row r="734" spans="1:12" ht="15.75" customHeight="1">
      <c r="A734" s="143"/>
      <c r="B734" s="143"/>
      <c r="C734" s="143"/>
      <c r="D734" s="143"/>
      <c r="E734" s="143"/>
      <c r="I734" s="139"/>
      <c r="J734" s="139"/>
      <c r="K734" s="139"/>
      <c r="L734" s="139"/>
    </row>
    <row r="735" spans="1:12" ht="15.75" customHeight="1">
      <c r="A735" s="143"/>
      <c r="B735" s="143"/>
      <c r="C735" s="143"/>
      <c r="D735" s="143"/>
      <c r="E735" s="143"/>
      <c r="I735" s="139"/>
      <c r="J735" s="139"/>
      <c r="K735" s="139"/>
      <c r="L735" s="139"/>
    </row>
    <row r="736" spans="1:12" ht="15.75" customHeight="1">
      <c r="A736" s="143"/>
      <c r="B736" s="143"/>
      <c r="C736" s="143"/>
      <c r="D736" s="143"/>
      <c r="E736" s="143"/>
      <c r="I736" s="139"/>
      <c r="J736" s="139"/>
      <c r="K736" s="139"/>
      <c r="L736" s="139"/>
    </row>
    <row r="737" spans="1:12" ht="15.75" customHeight="1">
      <c r="A737" s="143"/>
      <c r="B737" s="143"/>
      <c r="C737" s="143"/>
      <c r="D737" s="143"/>
      <c r="E737" s="143"/>
      <c r="I737" s="139"/>
      <c r="J737" s="139"/>
      <c r="K737" s="139"/>
      <c r="L737" s="139"/>
    </row>
    <row r="738" spans="1:12" ht="15.75" customHeight="1">
      <c r="A738" s="143"/>
      <c r="B738" s="143"/>
      <c r="C738" s="143"/>
      <c r="D738" s="143"/>
      <c r="E738" s="143"/>
      <c r="I738" s="139"/>
      <c r="J738" s="139"/>
      <c r="K738" s="139"/>
      <c r="L738" s="139"/>
    </row>
    <row r="739" spans="1:12" ht="15.75" customHeight="1">
      <c r="A739" s="143"/>
      <c r="B739" s="143"/>
      <c r="C739" s="143"/>
      <c r="D739" s="143"/>
      <c r="E739" s="143"/>
      <c r="I739" s="139"/>
      <c r="J739" s="139"/>
      <c r="K739" s="139"/>
      <c r="L739" s="139"/>
    </row>
    <row r="740" spans="1:12" ht="15.75" customHeight="1">
      <c r="A740" s="143"/>
      <c r="B740" s="143"/>
      <c r="C740" s="143"/>
      <c r="D740" s="143"/>
      <c r="E740" s="143"/>
      <c r="I740" s="139"/>
      <c r="J740" s="139"/>
      <c r="K740" s="139"/>
      <c r="L740" s="139"/>
    </row>
    <row r="741" spans="1:12" ht="15.75" customHeight="1">
      <c r="A741" s="143"/>
      <c r="B741" s="143"/>
      <c r="C741" s="143"/>
      <c r="D741" s="143"/>
      <c r="E741" s="143"/>
      <c r="I741" s="139"/>
      <c r="J741" s="139"/>
      <c r="K741" s="139"/>
      <c r="L741" s="139"/>
    </row>
    <row r="742" spans="1:12" ht="15.75" customHeight="1">
      <c r="A742" s="143"/>
      <c r="B742" s="143"/>
      <c r="C742" s="143"/>
      <c r="D742" s="143"/>
      <c r="E742" s="143"/>
      <c r="I742" s="139"/>
      <c r="J742" s="139"/>
      <c r="K742" s="139"/>
      <c r="L742" s="139"/>
    </row>
    <row r="743" spans="1:12" ht="15.75" customHeight="1">
      <c r="A743" s="143"/>
      <c r="B743" s="143"/>
      <c r="C743" s="143"/>
      <c r="D743" s="143"/>
      <c r="E743" s="143"/>
      <c r="I743" s="139"/>
      <c r="J743" s="139"/>
      <c r="K743" s="139"/>
      <c r="L743" s="139"/>
    </row>
    <row r="744" spans="1:12" ht="15.75" customHeight="1">
      <c r="A744" s="143"/>
      <c r="B744" s="143"/>
      <c r="C744" s="143"/>
      <c r="D744" s="143"/>
      <c r="E744" s="143"/>
      <c r="I744" s="139"/>
      <c r="J744" s="139"/>
      <c r="K744" s="139"/>
      <c r="L744" s="139"/>
    </row>
    <row r="745" spans="1:12" ht="15.75" customHeight="1">
      <c r="A745" s="143"/>
      <c r="B745" s="143"/>
      <c r="C745" s="143"/>
      <c r="D745" s="143"/>
      <c r="E745" s="143"/>
      <c r="I745" s="139"/>
      <c r="J745" s="139"/>
      <c r="K745" s="139"/>
      <c r="L745" s="139"/>
    </row>
    <row r="746" spans="1:12" ht="15.75" customHeight="1">
      <c r="A746" s="143"/>
      <c r="B746" s="143"/>
      <c r="C746" s="143"/>
      <c r="D746" s="143"/>
      <c r="E746" s="143"/>
      <c r="I746" s="139"/>
      <c r="J746" s="139"/>
      <c r="K746" s="139"/>
      <c r="L746" s="139"/>
    </row>
    <row r="747" spans="1:12" ht="15.75" customHeight="1">
      <c r="A747" s="143"/>
      <c r="B747" s="143"/>
      <c r="C747" s="143"/>
      <c r="D747" s="143"/>
      <c r="E747" s="143"/>
      <c r="I747" s="139"/>
      <c r="J747" s="139"/>
      <c r="K747" s="139"/>
      <c r="L747" s="139"/>
    </row>
    <row r="748" spans="1:12" ht="15.75" customHeight="1">
      <c r="A748" s="143"/>
      <c r="B748" s="143"/>
      <c r="C748" s="143"/>
      <c r="D748" s="143"/>
      <c r="E748" s="143"/>
      <c r="I748" s="139"/>
      <c r="J748" s="139"/>
      <c r="K748" s="139"/>
      <c r="L748" s="139"/>
    </row>
    <row r="749" spans="1:12" ht="15.75" customHeight="1">
      <c r="A749" s="143"/>
      <c r="B749" s="143"/>
      <c r="C749" s="143"/>
      <c r="D749" s="143"/>
      <c r="E749" s="143"/>
      <c r="I749" s="139"/>
      <c r="J749" s="139"/>
      <c r="K749" s="139"/>
      <c r="L749" s="139"/>
    </row>
    <row r="750" spans="1:12" ht="15.75" customHeight="1">
      <c r="A750" s="143"/>
      <c r="B750" s="143"/>
      <c r="C750" s="143"/>
      <c r="D750" s="143"/>
      <c r="E750" s="143"/>
      <c r="I750" s="139"/>
      <c r="J750" s="139"/>
      <c r="K750" s="139"/>
      <c r="L750" s="139"/>
    </row>
    <row r="751" spans="1:12" ht="15.75" customHeight="1">
      <c r="A751" s="143"/>
      <c r="B751" s="143"/>
      <c r="C751" s="143"/>
      <c r="D751" s="143"/>
      <c r="E751" s="143"/>
      <c r="I751" s="139"/>
      <c r="J751" s="139"/>
      <c r="K751" s="139"/>
      <c r="L751" s="139"/>
    </row>
    <row r="752" spans="1:12" ht="15.75" customHeight="1">
      <c r="A752" s="143"/>
      <c r="B752" s="143"/>
      <c r="C752" s="143"/>
      <c r="D752" s="143"/>
      <c r="E752" s="143"/>
      <c r="I752" s="139"/>
      <c r="J752" s="139"/>
      <c r="K752" s="139"/>
      <c r="L752" s="139"/>
    </row>
    <row r="753" spans="1:12" ht="15.75" customHeight="1">
      <c r="A753" s="143"/>
      <c r="B753" s="143"/>
      <c r="C753" s="143"/>
      <c r="D753" s="143"/>
      <c r="E753" s="143"/>
      <c r="I753" s="139"/>
      <c r="J753" s="139"/>
      <c r="K753" s="139"/>
      <c r="L753" s="139"/>
    </row>
    <row r="754" spans="1:12" ht="15.75" customHeight="1">
      <c r="A754" s="143"/>
      <c r="B754" s="143"/>
      <c r="C754" s="143"/>
      <c r="D754" s="143"/>
      <c r="E754" s="143"/>
      <c r="I754" s="139"/>
      <c r="J754" s="139"/>
      <c r="K754" s="139"/>
      <c r="L754" s="139"/>
    </row>
    <row r="755" spans="1:12" ht="15.75" customHeight="1">
      <c r="A755" s="143"/>
      <c r="B755" s="143"/>
      <c r="C755" s="143"/>
      <c r="D755" s="143"/>
      <c r="E755" s="143"/>
      <c r="I755" s="139"/>
      <c r="J755" s="139"/>
      <c r="K755" s="139"/>
      <c r="L755" s="139"/>
    </row>
    <row r="756" spans="1:12" ht="15.75" customHeight="1">
      <c r="A756" s="143"/>
      <c r="B756" s="143"/>
      <c r="C756" s="143"/>
      <c r="D756" s="143"/>
      <c r="E756" s="143"/>
      <c r="I756" s="139"/>
      <c r="J756" s="139"/>
      <c r="K756" s="139"/>
      <c r="L756" s="139"/>
    </row>
    <row r="757" spans="1:12" ht="15.75" customHeight="1">
      <c r="A757" s="143"/>
      <c r="B757" s="143"/>
      <c r="C757" s="143"/>
      <c r="D757" s="143"/>
      <c r="E757" s="143"/>
      <c r="I757" s="139"/>
      <c r="J757" s="139"/>
      <c r="K757" s="139"/>
      <c r="L757" s="139"/>
    </row>
    <row r="758" spans="1:12" ht="15.75" customHeight="1">
      <c r="A758" s="143"/>
      <c r="B758" s="143"/>
      <c r="C758" s="143"/>
      <c r="D758" s="143"/>
      <c r="E758" s="143"/>
      <c r="I758" s="139"/>
      <c r="J758" s="139"/>
      <c r="K758" s="139"/>
      <c r="L758" s="139"/>
    </row>
    <row r="759" spans="1:12" ht="15.75" customHeight="1">
      <c r="A759" s="143"/>
      <c r="B759" s="143"/>
      <c r="C759" s="143"/>
      <c r="D759" s="143"/>
      <c r="E759" s="143"/>
      <c r="I759" s="139"/>
      <c r="J759" s="139"/>
      <c r="K759" s="139"/>
      <c r="L759" s="139"/>
    </row>
    <row r="760" spans="1:12" ht="15.75" customHeight="1">
      <c r="A760" s="143"/>
      <c r="B760" s="143"/>
      <c r="C760" s="143"/>
      <c r="D760" s="143"/>
      <c r="E760" s="143"/>
      <c r="I760" s="139"/>
      <c r="J760" s="139"/>
      <c r="K760" s="139"/>
      <c r="L760" s="139"/>
    </row>
    <row r="761" spans="1:12" ht="15.75" customHeight="1">
      <c r="A761" s="143"/>
      <c r="B761" s="143"/>
      <c r="C761" s="143"/>
      <c r="D761" s="143"/>
      <c r="E761" s="143"/>
      <c r="I761" s="139"/>
      <c r="J761" s="139"/>
      <c r="K761" s="139"/>
      <c r="L761" s="139"/>
    </row>
    <row r="762" spans="1:12" ht="15.75" customHeight="1">
      <c r="A762" s="143"/>
      <c r="B762" s="143"/>
      <c r="C762" s="143"/>
      <c r="D762" s="143"/>
      <c r="E762" s="143"/>
      <c r="I762" s="139"/>
      <c r="J762" s="139"/>
      <c r="K762" s="139"/>
      <c r="L762" s="139"/>
    </row>
    <row r="763" spans="1:12" ht="15.75" customHeight="1">
      <c r="A763" s="143"/>
      <c r="B763" s="143"/>
      <c r="C763" s="143"/>
      <c r="D763" s="143"/>
      <c r="E763" s="143"/>
      <c r="I763" s="139"/>
      <c r="J763" s="139"/>
      <c r="K763" s="139"/>
      <c r="L763" s="139"/>
    </row>
    <row r="764" spans="1:12" ht="15.75" customHeight="1">
      <c r="A764" s="143"/>
      <c r="B764" s="143"/>
      <c r="C764" s="143"/>
      <c r="D764" s="143"/>
      <c r="E764" s="143"/>
      <c r="I764" s="139"/>
      <c r="J764" s="139"/>
      <c r="K764" s="139"/>
      <c r="L764" s="139"/>
    </row>
    <row r="765" spans="1:12" ht="15.75" customHeight="1">
      <c r="A765" s="143"/>
      <c r="B765" s="143"/>
      <c r="C765" s="143"/>
      <c r="D765" s="143"/>
      <c r="E765" s="143"/>
      <c r="I765" s="139"/>
      <c r="J765" s="139"/>
      <c r="K765" s="139"/>
      <c r="L765" s="139"/>
    </row>
    <row r="766" spans="1:12" ht="15.75" customHeight="1">
      <c r="A766" s="143"/>
      <c r="B766" s="143"/>
      <c r="C766" s="143"/>
      <c r="D766" s="143"/>
      <c r="E766" s="143"/>
      <c r="I766" s="139"/>
      <c r="J766" s="139"/>
      <c r="K766" s="139"/>
      <c r="L766" s="139"/>
    </row>
    <row r="767" spans="1:12" ht="15.75" customHeight="1">
      <c r="A767" s="143"/>
      <c r="B767" s="143"/>
      <c r="C767" s="143"/>
      <c r="D767" s="143"/>
      <c r="E767" s="143"/>
      <c r="I767" s="139"/>
      <c r="J767" s="139"/>
      <c r="K767" s="139"/>
      <c r="L767" s="139"/>
    </row>
    <row r="768" spans="1:12" ht="15.75" customHeight="1">
      <c r="A768" s="143"/>
      <c r="B768" s="143"/>
      <c r="C768" s="143"/>
      <c r="D768" s="143"/>
      <c r="E768" s="143"/>
      <c r="I768" s="139"/>
      <c r="J768" s="139"/>
      <c r="K768" s="139"/>
      <c r="L768" s="139"/>
    </row>
    <row r="769" spans="1:12" ht="15.75" customHeight="1">
      <c r="A769" s="143"/>
      <c r="B769" s="143"/>
      <c r="C769" s="143"/>
      <c r="D769" s="143"/>
      <c r="E769" s="143"/>
      <c r="I769" s="139"/>
      <c r="J769" s="139"/>
      <c r="K769" s="139"/>
      <c r="L769" s="139"/>
    </row>
    <row r="770" spans="1:12" ht="15.75" customHeight="1">
      <c r="A770" s="143"/>
      <c r="B770" s="143"/>
      <c r="C770" s="143"/>
      <c r="D770" s="143"/>
      <c r="E770" s="143"/>
      <c r="I770" s="139"/>
      <c r="J770" s="139"/>
      <c r="K770" s="139"/>
      <c r="L770" s="139"/>
    </row>
    <row r="771" spans="1:12" ht="15.75" customHeight="1">
      <c r="A771" s="143"/>
      <c r="B771" s="143"/>
      <c r="C771" s="143"/>
      <c r="D771" s="143"/>
      <c r="E771" s="143"/>
      <c r="I771" s="139"/>
      <c r="J771" s="139"/>
      <c r="K771" s="139"/>
      <c r="L771" s="139"/>
    </row>
    <row r="772" spans="1:12" ht="15.75" customHeight="1">
      <c r="A772" s="143"/>
      <c r="B772" s="143"/>
      <c r="C772" s="143"/>
      <c r="D772" s="143"/>
      <c r="E772" s="143"/>
      <c r="I772" s="139"/>
      <c r="J772" s="139"/>
      <c r="K772" s="139"/>
      <c r="L772" s="139"/>
    </row>
    <row r="773" spans="1:12" ht="15.75" customHeight="1">
      <c r="A773" s="143"/>
      <c r="B773" s="143"/>
      <c r="C773" s="143"/>
      <c r="D773" s="143"/>
      <c r="E773" s="143"/>
      <c r="I773" s="139"/>
      <c r="J773" s="139"/>
      <c r="K773" s="139"/>
      <c r="L773" s="139"/>
    </row>
    <row r="774" spans="1:12" ht="15.75" customHeight="1">
      <c r="A774" s="143"/>
      <c r="B774" s="143"/>
      <c r="C774" s="143"/>
      <c r="D774" s="143"/>
      <c r="E774" s="143"/>
      <c r="I774" s="139"/>
      <c r="J774" s="139"/>
      <c r="K774" s="139"/>
      <c r="L774" s="139"/>
    </row>
    <row r="775" spans="1:12" ht="15.75" customHeight="1">
      <c r="A775" s="143"/>
      <c r="B775" s="143"/>
      <c r="C775" s="143"/>
      <c r="D775" s="143"/>
      <c r="E775" s="143"/>
      <c r="I775" s="139"/>
      <c r="J775" s="139"/>
      <c r="K775" s="139"/>
      <c r="L775" s="139"/>
    </row>
    <row r="776" spans="1:12" ht="15.75" customHeight="1">
      <c r="A776" s="143"/>
      <c r="B776" s="143"/>
      <c r="C776" s="143"/>
      <c r="D776" s="143"/>
      <c r="E776" s="143"/>
      <c r="I776" s="139"/>
      <c r="J776" s="139"/>
      <c r="K776" s="139"/>
      <c r="L776" s="139"/>
    </row>
    <row r="777" spans="1:12" ht="15.75" customHeight="1">
      <c r="A777" s="143"/>
      <c r="B777" s="143"/>
      <c r="C777" s="143"/>
      <c r="D777" s="143"/>
      <c r="E777" s="143"/>
      <c r="I777" s="139"/>
      <c r="J777" s="139"/>
      <c r="K777" s="139"/>
      <c r="L777" s="139"/>
    </row>
    <row r="778" spans="1:12" ht="15.75" customHeight="1">
      <c r="A778" s="143"/>
      <c r="B778" s="143"/>
      <c r="C778" s="143"/>
      <c r="D778" s="143"/>
      <c r="E778" s="143"/>
      <c r="I778" s="139"/>
      <c r="J778" s="139"/>
      <c r="K778" s="139"/>
      <c r="L778" s="139"/>
    </row>
    <row r="779" spans="1:12" ht="15.75" customHeight="1">
      <c r="A779" s="143"/>
      <c r="B779" s="143"/>
      <c r="C779" s="143"/>
      <c r="D779" s="143"/>
      <c r="E779" s="143"/>
      <c r="I779" s="139"/>
      <c r="J779" s="139"/>
      <c r="K779" s="139"/>
      <c r="L779" s="139"/>
    </row>
    <row r="780" spans="1:12" ht="15.75" customHeight="1">
      <c r="A780" s="143"/>
      <c r="B780" s="143"/>
      <c r="C780" s="143"/>
      <c r="D780" s="143"/>
      <c r="E780" s="143"/>
      <c r="I780" s="139"/>
      <c r="J780" s="139"/>
      <c r="K780" s="139"/>
      <c r="L780" s="139"/>
    </row>
    <row r="781" spans="1:12" ht="15.75" customHeight="1">
      <c r="A781" s="143"/>
      <c r="B781" s="143"/>
      <c r="C781" s="143"/>
      <c r="D781" s="143"/>
      <c r="E781" s="143"/>
      <c r="I781" s="139"/>
      <c r="J781" s="139"/>
      <c r="K781" s="139"/>
      <c r="L781" s="139"/>
    </row>
    <row r="782" spans="1:12" ht="15.75" customHeight="1">
      <c r="A782" s="143"/>
      <c r="B782" s="143"/>
      <c r="C782" s="143"/>
      <c r="D782" s="143"/>
      <c r="E782" s="143"/>
      <c r="I782" s="139"/>
      <c r="J782" s="139"/>
      <c r="K782" s="139"/>
      <c r="L782" s="139"/>
    </row>
    <row r="783" spans="1:12" ht="15.75" customHeight="1">
      <c r="A783" s="143"/>
      <c r="B783" s="143"/>
      <c r="C783" s="143"/>
      <c r="D783" s="143"/>
      <c r="E783" s="143"/>
      <c r="I783" s="139"/>
      <c r="J783" s="139"/>
      <c r="K783" s="139"/>
      <c r="L783" s="139"/>
    </row>
    <row r="784" spans="1:12" ht="15.75" customHeight="1">
      <c r="A784" s="143"/>
      <c r="B784" s="143"/>
      <c r="C784" s="143"/>
      <c r="D784" s="143"/>
      <c r="E784" s="143"/>
      <c r="I784" s="139"/>
      <c r="J784" s="139"/>
      <c r="K784" s="139"/>
      <c r="L784" s="139"/>
    </row>
    <row r="785" spans="1:12" ht="15.75" customHeight="1">
      <c r="A785" s="143"/>
      <c r="B785" s="143"/>
      <c r="C785" s="143"/>
      <c r="D785" s="143"/>
      <c r="E785" s="143"/>
      <c r="I785" s="139"/>
      <c r="J785" s="139"/>
      <c r="K785" s="139"/>
      <c r="L785" s="139"/>
    </row>
    <row r="786" spans="1:12" ht="15.75" customHeight="1">
      <c r="A786" s="143"/>
      <c r="B786" s="143"/>
      <c r="C786" s="143"/>
      <c r="D786" s="143"/>
      <c r="E786" s="143"/>
      <c r="I786" s="139"/>
      <c r="J786" s="139"/>
      <c r="K786" s="139"/>
      <c r="L786" s="139"/>
    </row>
    <row r="787" spans="1:12" ht="15.75" customHeight="1">
      <c r="A787" s="143"/>
      <c r="B787" s="143"/>
      <c r="C787" s="143"/>
      <c r="D787" s="143"/>
      <c r="E787" s="143"/>
      <c r="I787" s="139"/>
      <c r="J787" s="139"/>
      <c r="K787" s="139"/>
      <c r="L787" s="139"/>
    </row>
    <row r="788" spans="1:12" ht="15.75" customHeight="1">
      <c r="A788" s="143"/>
      <c r="B788" s="143"/>
      <c r="C788" s="143"/>
      <c r="D788" s="143"/>
      <c r="E788" s="143"/>
      <c r="I788" s="139"/>
      <c r="J788" s="139"/>
      <c r="K788" s="139"/>
      <c r="L788" s="139"/>
    </row>
    <row r="789" spans="1:12" ht="15.75" customHeight="1">
      <c r="A789" s="143"/>
      <c r="B789" s="143"/>
      <c r="C789" s="143"/>
      <c r="D789" s="143"/>
      <c r="E789" s="143"/>
      <c r="I789" s="139"/>
      <c r="J789" s="139"/>
      <c r="K789" s="139"/>
      <c r="L789" s="139"/>
    </row>
    <row r="790" spans="1:12" ht="15.75" customHeight="1">
      <c r="A790" s="143"/>
      <c r="B790" s="143"/>
      <c r="C790" s="143"/>
      <c r="D790" s="143"/>
      <c r="E790" s="143"/>
      <c r="I790" s="139"/>
      <c r="J790" s="139"/>
      <c r="K790" s="139"/>
      <c r="L790" s="139"/>
    </row>
    <row r="791" spans="1:12" ht="15.75" customHeight="1">
      <c r="A791" s="143"/>
      <c r="B791" s="143"/>
      <c r="C791" s="143"/>
      <c r="D791" s="143"/>
      <c r="E791" s="143"/>
      <c r="I791" s="139"/>
      <c r="J791" s="139"/>
      <c r="K791" s="139"/>
      <c r="L791" s="139"/>
    </row>
    <row r="792" spans="1:12" ht="15.75" customHeight="1">
      <c r="A792" s="143"/>
      <c r="B792" s="143"/>
      <c r="C792" s="143"/>
      <c r="D792" s="143"/>
      <c r="E792" s="143"/>
      <c r="I792" s="139"/>
      <c r="J792" s="139"/>
      <c r="K792" s="139"/>
      <c r="L792" s="139"/>
    </row>
    <row r="793" spans="1:12" ht="15.75" customHeight="1">
      <c r="A793" s="143"/>
      <c r="B793" s="143"/>
      <c r="C793" s="143"/>
      <c r="D793" s="143"/>
      <c r="E793" s="143"/>
      <c r="I793" s="139"/>
      <c r="J793" s="139"/>
      <c r="K793" s="139"/>
      <c r="L793" s="139"/>
    </row>
    <row r="794" spans="1:12" ht="15.75" customHeight="1">
      <c r="A794" s="143"/>
      <c r="B794" s="143"/>
      <c r="C794" s="143"/>
      <c r="D794" s="143"/>
      <c r="E794" s="143"/>
      <c r="I794" s="139"/>
      <c r="J794" s="139"/>
      <c r="K794" s="139"/>
      <c r="L794" s="139"/>
    </row>
    <row r="795" spans="1:12" ht="15.75" customHeight="1">
      <c r="A795" s="143"/>
      <c r="B795" s="143"/>
      <c r="C795" s="143"/>
      <c r="D795" s="143"/>
      <c r="E795" s="143"/>
      <c r="I795" s="139"/>
      <c r="J795" s="139"/>
      <c r="K795" s="139"/>
      <c r="L795" s="139"/>
    </row>
    <row r="796" spans="1:12" ht="15.75" customHeight="1">
      <c r="A796" s="143"/>
      <c r="B796" s="143"/>
      <c r="C796" s="143"/>
      <c r="D796" s="143"/>
      <c r="E796" s="143"/>
      <c r="I796" s="139"/>
      <c r="J796" s="139"/>
      <c r="K796" s="139"/>
      <c r="L796" s="139"/>
    </row>
    <row r="797" spans="1:12" ht="15.75" customHeight="1">
      <c r="A797" s="143"/>
      <c r="B797" s="143"/>
      <c r="C797" s="143"/>
      <c r="D797" s="143"/>
      <c r="E797" s="143"/>
      <c r="I797" s="139"/>
      <c r="J797" s="139"/>
      <c r="K797" s="139"/>
      <c r="L797" s="139"/>
    </row>
    <row r="798" spans="1:12" ht="15.75" customHeight="1">
      <c r="A798" s="143"/>
      <c r="B798" s="143"/>
      <c r="C798" s="143"/>
      <c r="D798" s="143"/>
      <c r="E798" s="143"/>
      <c r="I798" s="139"/>
      <c r="J798" s="139"/>
      <c r="K798" s="139"/>
      <c r="L798" s="139"/>
    </row>
    <row r="799" spans="1:12" ht="15.75" customHeight="1">
      <c r="A799" s="143"/>
      <c r="B799" s="143"/>
      <c r="C799" s="143"/>
      <c r="D799" s="143"/>
      <c r="E799" s="143"/>
      <c r="I799" s="139"/>
      <c r="J799" s="139"/>
      <c r="K799" s="139"/>
      <c r="L799" s="139"/>
    </row>
    <row r="800" spans="1:12" ht="15.75" customHeight="1">
      <c r="A800" s="143"/>
      <c r="B800" s="143"/>
      <c r="C800" s="143"/>
      <c r="D800" s="143"/>
      <c r="E800" s="143"/>
      <c r="I800" s="139"/>
      <c r="J800" s="139"/>
      <c r="K800" s="139"/>
      <c r="L800" s="139"/>
    </row>
    <row r="801" spans="1:12" ht="15.75" customHeight="1">
      <c r="A801" s="143"/>
      <c r="B801" s="143"/>
      <c r="C801" s="143"/>
      <c r="D801" s="143"/>
      <c r="E801" s="143"/>
      <c r="I801" s="139"/>
      <c r="J801" s="139"/>
      <c r="K801" s="139"/>
      <c r="L801" s="139"/>
    </row>
    <row r="802" spans="1:12" ht="15.75" customHeight="1">
      <c r="A802" s="143"/>
      <c r="B802" s="143"/>
      <c r="C802" s="143"/>
      <c r="D802" s="143"/>
      <c r="E802" s="143"/>
      <c r="I802" s="139"/>
      <c r="J802" s="139"/>
      <c r="K802" s="139"/>
      <c r="L802" s="139"/>
    </row>
    <row r="803" spans="1:12" ht="15.75" customHeight="1">
      <c r="A803" s="143"/>
      <c r="B803" s="143"/>
      <c r="C803" s="143"/>
      <c r="D803" s="143"/>
      <c r="E803" s="143"/>
      <c r="I803" s="139"/>
      <c r="J803" s="139"/>
      <c r="K803" s="139"/>
      <c r="L803" s="139"/>
    </row>
    <row r="804" spans="1:12" ht="15.75" customHeight="1">
      <c r="A804" s="143"/>
      <c r="B804" s="143"/>
      <c r="C804" s="143"/>
      <c r="D804" s="143"/>
      <c r="E804" s="143"/>
      <c r="I804" s="139"/>
      <c r="J804" s="139"/>
      <c r="K804" s="139"/>
      <c r="L804" s="139"/>
    </row>
    <row r="805" spans="1:12" ht="15.75" customHeight="1">
      <c r="A805" s="143"/>
      <c r="B805" s="143"/>
      <c r="C805" s="143"/>
      <c r="D805" s="143"/>
      <c r="E805" s="143"/>
      <c r="I805" s="139"/>
      <c r="J805" s="139"/>
      <c r="K805" s="139"/>
      <c r="L805" s="139"/>
    </row>
    <row r="806" spans="1:12" ht="15.75" customHeight="1">
      <c r="A806" s="143"/>
      <c r="B806" s="143"/>
      <c r="C806" s="143"/>
      <c r="D806" s="143"/>
      <c r="E806" s="143"/>
      <c r="I806" s="139"/>
      <c r="J806" s="139"/>
      <c r="K806" s="139"/>
      <c r="L806" s="139"/>
    </row>
    <row r="807" spans="1:12" ht="15.75" customHeight="1">
      <c r="A807" s="143"/>
      <c r="B807" s="143"/>
      <c r="C807" s="143"/>
      <c r="D807" s="143"/>
      <c r="E807" s="143"/>
      <c r="I807" s="139"/>
      <c r="J807" s="139"/>
      <c r="K807" s="139"/>
      <c r="L807" s="139"/>
    </row>
    <row r="808" spans="1:12" ht="15.75" customHeight="1">
      <c r="A808" s="143"/>
      <c r="B808" s="143"/>
      <c r="C808" s="143"/>
      <c r="D808" s="143"/>
      <c r="E808" s="143"/>
      <c r="I808" s="139"/>
      <c r="J808" s="139"/>
      <c r="K808" s="139"/>
      <c r="L808" s="139"/>
    </row>
    <row r="809" spans="1:12" ht="15.75" customHeight="1">
      <c r="A809" s="143"/>
      <c r="B809" s="143"/>
      <c r="C809" s="143"/>
      <c r="D809" s="143"/>
      <c r="E809" s="143"/>
      <c r="I809" s="139"/>
      <c r="J809" s="139"/>
      <c r="K809" s="139"/>
      <c r="L809" s="139"/>
    </row>
    <row r="810" spans="1:12" ht="15.75" customHeight="1">
      <c r="A810" s="143"/>
      <c r="B810" s="143"/>
      <c r="C810" s="143"/>
      <c r="D810" s="143"/>
      <c r="E810" s="143"/>
      <c r="I810" s="139"/>
      <c r="J810" s="139"/>
      <c r="K810" s="139"/>
      <c r="L810" s="139"/>
    </row>
    <row r="811" spans="1:12" ht="15.75" customHeight="1">
      <c r="A811" s="143"/>
      <c r="B811" s="143"/>
      <c r="C811" s="143"/>
      <c r="D811" s="143"/>
      <c r="E811" s="143"/>
      <c r="I811" s="139"/>
      <c r="J811" s="139"/>
      <c r="K811" s="139"/>
      <c r="L811" s="139"/>
    </row>
    <row r="812" spans="1:12" ht="15.75" customHeight="1">
      <c r="A812" s="143"/>
      <c r="B812" s="143"/>
      <c r="C812" s="143"/>
      <c r="D812" s="143"/>
      <c r="E812" s="143"/>
      <c r="I812" s="139"/>
      <c r="J812" s="139"/>
      <c r="K812" s="139"/>
      <c r="L812" s="139"/>
    </row>
    <row r="813" spans="1:12" ht="15.75" customHeight="1">
      <c r="A813" s="143"/>
      <c r="B813" s="143"/>
      <c r="C813" s="143"/>
      <c r="D813" s="143"/>
      <c r="E813" s="143"/>
      <c r="I813" s="139"/>
      <c r="J813" s="139"/>
      <c r="K813" s="139"/>
      <c r="L813" s="139"/>
    </row>
    <row r="814" spans="1:12" ht="15.75" customHeight="1">
      <c r="A814" s="143"/>
      <c r="B814" s="143"/>
      <c r="C814" s="143"/>
      <c r="D814" s="143"/>
      <c r="E814" s="143"/>
      <c r="I814" s="139"/>
      <c r="J814" s="139"/>
      <c r="K814" s="139"/>
      <c r="L814" s="139"/>
    </row>
    <row r="815" spans="1:12" ht="15.75" customHeight="1">
      <c r="A815" s="143"/>
      <c r="B815" s="143"/>
      <c r="C815" s="143"/>
      <c r="D815" s="143"/>
      <c r="E815" s="143"/>
      <c r="I815" s="139"/>
      <c r="J815" s="139"/>
      <c r="K815" s="139"/>
      <c r="L815" s="139"/>
    </row>
    <row r="816" spans="1:12" ht="15.75" customHeight="1">
      <c r="A816" s="143"/>
      <c r="B816" s="143"/>
      <c r="C816" s="143"/>
      <c r="D816" s="143"/>
      <c r="E816" s="143"/>
      <c r="I816" s="139"/>
      <c r="J816" s="139"/>
      <c r="K816" s="139"/>
      <c r="L816" s="139"/>
    </row>
    <row r="817" spans="1:12" ht="15.75" customHeight="1">
      <c r="A817" s="143"/>
      <c r="B817" s="143"/>
      <c r="C817" s="143"/>
      <c r="D817" s="143"/>
      <c r="E817" s="143"/>
      <c r="I817" s="139"/>
      <c r="J817" s="139"/>
      <c r="K817" s="139"/>
      <c r="L817" s="139"/>
    </row>
    <row r="818" spans="1:12" ht="15.75" customHeight="1">
      <c r="A818" s="143"/>
      <c r="B818" s="143"/>
      <c r="C818" s="143"/>
      <c r="D818" s="143"/>
      <c r="E818" s="143"/>
      <c r="I818" s="139"/>
      <c r="J818" s="139"/>
      <c r="K818" s="139"/>
      <c r="L818" s="139"/>
    </row>
    <row r="819" spans="1:12" ht="15.75" customHeight="1">
      <c r="A819" s="143"/>
      <c r="B819" s="143"/>
      <c r="C819" s="143"/>
      <c r="D819" s="143"/>
      <c r="E819" s="143"/>
      <c r="I819" s="139"/>
      <c r="J819" s="139"/>
      <c r="K819" s="139"/>
      <c r="L819" s="139"/>
    </row>
    <row r="820" spans="1:12" ht="15.75" customHeight="1">
      <c r="A820" s="143"/>
      <c r="B820" s="143"/>
      <c r="C820" s="143"/>
      <c r="D820" s="143"/>
      <c r="E820" s="143"/>
      <c r="I820" s="139"/>
      <c r="J820" s="139"/>
      <c r="K820" s="139"/>
      <c r="L820" s="139"/>
    </row>
    <row r="821" spans="1:12" ht="15.75" customHeight="1">
      <c r="A821" s="143"/>
      <c r="B821" s="143"/>
      <c r="C821" s="143"/>
      <c r="D821" s="143"/>
      <c r="E821" s="143"/>
      <c r="I821" s="139"/>
      <c r="J821" s="139"/>
      <c r="K821" s="139"/>
      <c r="L821" s="139"/>
    </row>
    <row r="822" spans="1:12" ht="15.75" customHeight="1">
      <c r="A822" s="143"/>
      <c r="B822" s="143"/>
      <c r="C822" s="143"/>
      <c r="D822" s="143"/>
      <c r="E822" s="143"/>
      <c r="I822" s="139"/>
      <c r="J822" s="139"/>
      <c r="K822" s="139"/>
      <c r="L822" s="139"/>
    </row>
    <row r="823" spans="1:12" ht="15.75" customHeight="1">
      <c r="A823" s="143"/>
      <c r="B823" s="143"/>
      <c r="C823" s="143"/>
      <c r="D823" s="143"/>
      <c r="E823" s="143"/>
      <c r="I823" s="139"/>
      <c r="J823" s="139"/>
      <c r="K823" s="139"/>
      <c r="L823" s="139"/>
    </row>
    <row r="824" spans="1:12" ht="15.75" customHeight="1">
      <c r="A824" s="143"/>
      <c r="B824" s="143"/>
      <c r="C824" s="143"/>
      <c r="D824" s="143"/>
      <c r="E824" s="143"/>
      <c r="I824" s="139"/>
      <c r="J824" s="139"/>
      <c r="K824" s="139"/>
      <c r="L824" s="139"/>
    </row>
    <row r="825" spans="1:12" ht="15.75" customHeight="1">
      <c r="A825" s="143"/>
      <c r="B825" s="143"/>
      <c r="C825" s="143"/>
      <c r="D825" s="143"/>
      <c r="E825" s="143"/>
      <c r="I825" s="139"/>
      <c r="J825" s="139"/>
      <c r="K825" s="139"/>
      <c r="L825" s="139"/>
    </row>
    <row r="826" spans="1:12" ht="15.75" customHeight="1">
      <c r="A826" s="143"/>
      <c r="B826" s="143"/>
      <c r="C826" s="143"/>
      <c r="D826" s="143"/>
      <c r="E826" s="143"/>
      <c r="I826" s="139"/>
      <c r="J826" s="139"/>
      <c r="K826" s="139"/>
      <c r="L826" s="139"/>
    </row>
    <row r="827" spans="1:12" ht="15.75" customHeight="1">
      <c r="A827" s="143"/>
      <c r="B827" s="143"/>
      <c r="C827" s="143"/>
      <c r="D827" s="143"/>
      <c r="E827" s="143"/>
      <c r="I827" s="139"/>
      <c r="J827" s="139"/>
      <c r="K827" s="139"/>
      <c r="L827" s="139"/>
    </row>
    <row r="828" spans="1:12" ht="15.75" customHeight="1">
      <c r="A828" s="143"/>
      <c r="B828" s="143"/>
      <c r="C828" s="143"/>
      <c r="D828" s="143"/>
      <c r="E828" s="143"/>
      <c r="I828" s="139"/>
      <c r="J828" s="139"/>
      <c r="K828" s="139"/>
      <c r="L828" s="139"/>
    </row>
    <row r="829" spans="1:12" ht="15.75" customHeight="1">
      <c r="A829" s="143"/>
      <c r="B829" s="143"/>
      <c r="C829" s="143"/>
      <c r="D829" s="143"/>
      <c r="E829" s="143"/>
      <c r="I829" s="139"/>
      <c r="J829" s="139"/>
      <c r="K829" s="139"/>
      <c r="L829" s="139"/>
    </row>
    <row r="830" spans="1:12" ht="15.75" customHeight="1">
      <c r="A830" s="143"/>
      <c r="B830" s="143"/>
      <c r="C830" s="143"/>
      <c r="D830" s="143"/>
      <c r="E830" s="143"/>
      <c r="I830" s="139"/>
      <c r="J830" s="139"/>
      <c r="K830" s="139"/>
      <c r="L830" s="139"/>
    </row>
    <row r="831" spans="1:12" ht="15.75" customHeight="1">
      <c r="A831" s="143"/>
      <c r="B831" s="143"/>
      <c r="C831" s="143"/>
      <c r="D831" s="143"/>
      <c r="E831" s="143"/>
      <c r="I831" s="139"/>
      <c r="J831" s="139"/>
      <c r="K831" s="139"/>
      <c r="L831" s="139"/>
    </row>
    <row r="832" spans="1:12" ht="15.75" customHeight="1">
      <c r="A832" s="143"/>
      <c r="B832" s="143"/>
      <c r="C832" s="143"/>
      <c r="D832" s="143"/>
      <c r="E832" s="143"/>
      <c r="I832" s="139"/>
      <c r="J832" s="139"/>
      <c r="K832" s="139"/>
      <c r="L832" s="139"/>
    </row>
    <row r="833" spans="1:12" ht="15.75" customHeight="1">
      <c r="A833" s="143"/>
      <c r="B833" s="143"/>
      <c r="C833" s="143"/>
      <c r="D833" s="143"/>
      <c r="E833" s="143"/>
      <c r="I833" s="139"/>
      <c r="J833" s="139"/>
      <c r="K833" s="139"/>
      <c r="L833" s="139"/>
    </row>
    <row r="834" spans="1:12" ht="15.75" customHeight="1">
      <c r="A834" s="143"/>
      <c r="B834" s="143"/>
      <c r="C834" s="143"/>
      <c r="D834" s="143"/>
      <c r="E834" s="143"/>
      <c r="I834" s="139"/>
      <c r="J834" s="139"/>
      <c r="K834" s="139"/>
      <c r="L834" s="139"/>
    </row>
    <row r="835" spans="1:12" ht="15.75" customHeight="1">
      <c r="A835" s="143"/>
      <c r="B835" s="143"/>
      <c r="C835" s="143"/>
      <c r="D835" s="143"/>
      <c r="E835" s="143"/>
      <c r="I835" s="139"/>
      <c r="J835" s="139"/>
      <c r="K835" s="139"/>
      <c r="L835" s="139"/>
    </row>
    <row r="836" spans="1:12" ht="15.75" customHeight="1">
      <c r="A836" s="143"/>
      <c r="B836" s="143"/>
      <c r="C836" s="143"/>
      <c r="D836" s="143"/>
      <c r="E836" s="143"/>
      <c r="I836" s="139"/>
      <c r="J836" s="139"/>
      <c r="K836" s="139"/>
      <c r="L836" s="139"/>
    </row>
    <row r="837" spans="1:12" ht="15.75" customHeight="1">
      <c r="A837" s="143"/>
      <c r="B837" s="143"/>
      <c r="C837" s="143"/>
      <c r="D837" s="143"/>
      <c r="E837" s="143"/>
      <c r="I837" s="139"/>
      <c r="J837" s="139"/>
      <c r="K837" s="139"/>
      <c r="L837" s="139"/>
    </row>
    <row r="838" spans="1:12" ht="15.75" customHeight="1">
      <c r="A838" s="143"/>
      <c r="B838" s="143"/>
      <c r="C838" s="143"/>
      <c r="D838" s="143"/>
      <c r="E838" s="143"/>
      <c r="I838" s="139"/>
      <c r="J838" s="139"/>
      <c r="K838" s="139"/>
      <c r="L838" s="139"/>
    </row>
    <row r="839" spans="1:12" ht="15.75" customHeight="1">
      <c r="A839" s="143"/>
      <c r="B839" s="143"/>
      <c r="C839" s="143"/>
      <c r="D839" s="143"/>
      <c r="E839" s="143"/>
      <c r="I839" s="139"/>
      <c r="J839" s="139"/>
      <c r="K839" s="139"/>
      <c r="L839" s="139"/>
    </row>
    <row r="840" spans="1:12" ht="15.75" customHeight="1">
      <c r="A840" s="143"/>
      <c r="B840" s="143"/>
      <c r="C840" s="143"/>
      <c r="D840" s="143"/>
      <c r="E840" s="143"/>
      <c r="I840" s="139"/>
      <c r="J840" s="139"/>
      <c r="K840" s="139"/>
      <c r="L840" s="139"/>
    </row>
    <row r="841" spans="1:12" ht="15.75" customHeight="1">
      <c r="A841" s="143"/>
      <c r="B841" s="143"/>
      <c r="C841" s="143"/>
      <c r="D841" s="143"/>
      <c r="E841" s="143"/>
      <c r="I841" s="139"/>
      <c r="J841" s="139"/>
      <c r="K841" s="139"/>
      <c r="L841" s="139"/>
    </row>
    <row r="842" spans="1:12" ht="15.75" customHeight="1">
      <c r="A842" s="143"/>
      <c r="B842" s="143"/>
      <c r="C842" s="143"/>
      <c r="D842" s="143"/>
      <c r="E842" s="143"/>
      <c r="I842" s="139"/>
      <c r="J842" s="139"/>
      <c r="K842" s="139"/>
      <c r="L842" s="139"/>
    </row>
    <row r="843" spans="1:12" ht="15.75" customHeight="1">
      <c r="A843" s="143"/>
      <c r="B843" s="143"/>
      <c r="C843" s="143"/>
      <c r="D843" s="143"/>
      <c r="E843" s="143"/>
      <c r="I843" s="139"/>
      <c r="J843" s="139"/>
      <c r="K843" s="139"/>
      <c r="L843" s="139"/>
    </row>
    <row r="844" spans="1:12" ht="15.75" customHeight="1">
      <c r="A844" s="143"/>
      <c r="B844" s="143"/>
      <c r="C844" s="143"/>
      <c r="D844" s="143"/>
      <c r="E844" s="143"/>
      <c r="I844" s="139"/>
      <c r="J844" s="139"/>
      <c r="K844" s="139"/>
      <c r="L844" s="139"/>
    </row>
    <row r="845" spans="1:12" ht="15.75" customHeight="1">
      <c r="A845" s="143"/>
      <c r="B845" s="143"/>
      <c r="C845" s="143"/>
      <c r="D845" s="143"/>
      <c r="E845" s="143"/>
      <c r="I845" s="139"/>
      <c r="J845" s="139"/>
      <c r="K845" s="139"/>
      <c r="L845" s="139"/>
    </row>
    <row r="846" spans="1:12" ht="15.75" customHeight="1">
      <c r="A846" s="143"/>
      <c r="B846" s="143"/>
      <c r="C846" s="143"/>
      <c r="D846" s="143"/>
      <c r="E846" s="143"/>
      <c r="I846" s="139"/>
      <c r="J846" s="139"/>
      <c r="K846" s="139"/>
      <c r="L846" s="139"/>
    </row>
    <row r="847" spans="1:12" ht="15.75" customHeight="1">
      <c r="A847" s="143"/>
      <c r="B847" s="143"/>
      <c r="C847" s="143"/>
      <c r="D847" s="143"/>
      <c r="E847" s="143"/>
      <c r="I847" s="139"/>
      <c r="J847" s="139"/>
      <c r="K847" s="139"/>
      <c r="L847" s="139"/>
    </row>
    <row r="848" spans="1:12" ht="15.75" customHeight="1">
      <c r="A848" s="143"/>
      <c r="B848" s="143"/>
      <c r="C848" s="143"/>
      <c r="D848" s="143"/>
      <c r="E848" s="143"/>
      <c r="I848" s="139"/>
      <c r="J848" s="139"/>
      <c r="K848" s="139"/>
      <c r="L848" s="139"/>
    </row>
    <row r="849" spans="1:12" ht="15.75" customHeight="1">
      <c r="A849" s="143"/>
      <c r="B849" s="143"/>
      <c r="C849" s="143"/>
      <c r="D849" s="143"/>
      <c r="E849" s="143"/>
      <c r="I849" s="139"/>
      <c r="J849" s="139"/>
      <c r="K849" s="139"/>
      <c r="L849" s="139"/>
    </row>
    <row r="850" spans="1:12" ht="15.75" customHeight="1">
      <c r="A850" s="143"/>
      <c r="B850" s="143"/>
      <c r="C850" s="143"/>
      <c r="D850" s="143"/>
      <c r="E850" s="143"/>
      <c r="I850" s="139"/>
      <c r="J850" s="139"/>
      <c r="K850" s="139"/>
      <c r="L850" s="139"/>
    </row>
    <row r="851" spans="1:12" ht="15.75" customHeight="1">
      <c r="A851" s="143"/>
      <c r="B851" s="143"/>
      <c r="C851" s="143"/>
      <c r="D851" s="143"/>
      <c r="E851" s="143"/>
      <c r="I851" s="139"/>
      <c r="J851" s="139"/>
      <c r="K851" s="139"/>
      <c r="L851" s="139"/>
    </row>
    <row r="852" spans="1:12" ht="15.75" customHeight="1">
      <c r="A852" s="143"/>
      <c r="B852" s="143"/>
      <c r="C852" s="143"/>
      <c r="D852" s="143"/>
      <c r="E852" s="143"/>
      <c r="I852" s="139"/>
      <c r="J852" s="139"/>
      <c r="K852" s="139"/>
      <c r="L852" s="139"/>
    </row>
    <row r="853" spans="1:12" ht="15.75" customHeight="1">
      <c r="A853" s="143"/>
      <c r="B853" s="143"/>
      <c r="C853" s="143"/>
      <c r="D853" s="143"/>
      <c r="E853" s="143"/>
      <c r="I853" s="139"/>
      <c r="J853" s="139"/>
      <c r="K853" s="139"/>
      <c r="L853" s="139"/>
    </row>
    <row r="854" spans="1:12" ht="15.75" customHeight="1">
      <c r="A854" s="143"/>
      <c r="B854" s="143"/>
      <c r="C854" s="143"/>
      <c r="D854" s="143"/>
      <c r="E854" s="143"/>
      <c r="I854" s="139"/>
      <c r="J854" s="139"/>
      <c r="K854" s="139"/>
      <c r="L854" s="139"/>
    </row>
    <row r="855" spans="1:12" ht="15.75" customHeight="1">
      <c r="A855" s="143"/>
      <c r="B855" s="143"/>
      <c r="C855" s="143"/>
      <c r="D855" s="143"/>
      <c r="E855" s="143"/>
      <c r="I855" s="139"/>
      <c r="J855" s="139"/>
      <c r="K855" s="139"/>
      <c r="L855" s="139"/>
    </row>
    <row r="856" spans="1:12" ht="15.75" customHeight="1">
      <c r="A856" s="143"/>
      <c r="B856" s="143"/>
      <c r="C856" s="143"/>
      <c r="D856" s="143"/>
      <c r="E856" s="143"/>
      <c r="I856" s="139"/>
      <c r="J856" s="139"/>
      <c r="K856" s="139"/>
      <c r="L856" s="139"/>
    </row>
    <row r="857" spans="1:12" ht="15.75" customHeight="1">
      <c r="A857" s="143"/>
      <c r="B857" s="143"/>
      <c r="C857" s="143"/>
      <c r="D857" s="143"/>
      <c r="E857" s="143"/>
      <c r="I857" s="139"/>
      <c r="J857" s="139"/>
      <c r="K857" s="139"/>
      <c r="L857" s="139"/>
    </row>
    <row r="858" spans="1:12" ht="15.75" customHeight="1">
      <c r="A858" s="143"/>
      <c r="B858" s="143"/>
      <c r="C858" s="143"/>
      <c r="D858" s="143"/>
      <c r="E858" s="143"/>
      <c r="I858" s="139"/>
      <c r="J858" s="139"/>
      <c r="K858" s="139"/>
      <c r="L858" s="139"/>
    </row>
    <row r="859" spans="1:12" ht="15.75" customHeight="1">
      <c r="A859" s="143"/>
      <c r="B859" s="143"/>
      <c r="C859" s="143"/>
      <c r="D859" s="143"/>
      <c r="E859" s="143"/>
      <c r="I859" s="139"/>
      <c r="J859" s="139"/>
      <c r="K859" s="139"/>
      <c r="L859" s="139"/>
    </row>
    <row r="860" spans="1:12" ht="15.75" customHeight="1">
      <c r="A860" s="143"/>
      <c r="B860" s="143"/>
      <c r="C860" s="143"/>
      <c r="D860" s="143"/>
      <c r="E860" s="143"/>
      <c r="I860" s="139"/>
      <c r="J860" s="139"/>
      <c r="K860" s="139"/>
      <c r="L860" s="139"/>
    </row>
    <row r="861" spans="1:12" ht="15.75" customHeight="1">
      <c r="A861" s="143"/>
      <c r="B861" s="143"/>
      <c r="C861" s="143"/>
      <c r="D861" s="143"/>
      <c r="E861" s="143"/>
      <c r="I861" s="139"/>
      <c r="J861" s="139"/>
      <c r="K861" s="139"/>
      <c r="L861" s="139"/>
    </row>
    <row r="862" spans="1:12" ht="15.75" customHeight="1">
      <c r="A862" s="143"/>
      <c r="B862" s="143"/>
      <c r="C862" s="143"/>
      <c r="D862" s="143"/>
      <c r="E862" s="143"/>
      <c r="I862" s="139"/>
      <c r="J862" s="139"/>
      <c r="K862" s="139"/>
      <c r="L862" s="139"/>
    </row>
    <row r="863" spans="1:12" ht="15.75" customHeight="1">
      <c r="A863" s="143"/>
      <c r="B863" s="143"/>
      <c r="C863" s="143"/>
      <c r="D863" s="143"/>
      <c r="E863" s="143"/>
      <c r="I863" s="139"/>
      <c r="J863" s="139"/>
      <c r="K863" s="139"/>
      <c r="L863" s="139"/>
    </row>
    <row r="864" spans="1:12" ht="15.75" customHeight="1">
      <c r="A864" s="143"/>
      <c r="B864" s="143"/>
      <c r="C864" s="143"/>
      <c r="D864" s="143"/>
      <c r="E864" s="143"/>
      <c r="I864" s="139"/>
      <c r="J864" s="139"/>
      <c r="K864" s="139"/>
      <c r="L864" s="139"/>
    </row>
    <row r="865" spans="1:12" ht="15.75" customHeight="1">
      <c r="A865" s="143"/>
      <c r="B865" s="143"/>
      <c r="C865" s="143"/>
      <c r="D865" s="143"/>
      <c r="E865" s="143"/>
      <c r="I865" s="139"/>
      <c r="J865" s="139"/>
      <c r="K865" s="139"/>
      <c r="L865" s="139"/>
    </row>
    <row r="866" spans="1:12" ht="15.75" customHeight="1">
      <c r="A866" s="143"/>
      <c r="B866" s="143"/>
      <c r="C866" s="143"/>
      <c r="D866" s="143"/>
      <c r="E866" s="143"/>
      <c r="I866" s="139"/>
      <c r="J866" s="139"/>
      <c r="K866" s="139"/>
      <c r="L866" s="139"/>
    </row>
    <row r="867" spans="1:12" ht="15.75" customHeight="1">
      <c r="A867" s="143"/>
      <c r="B867" s="143"/>
      <c r="C867" s="143"/>
      <c r="D867" s="143"/>
      <c r="E867" s="143"/>
      <c r="I867" s="139"/>
      <c r="J867" s="139"/>
      <c r="K867" s="139"/>
      <c r="L867" s="139"/>
    </row>
    <row r="868" spans="1:12" ht="15.75" customHeight="1">
      <c r="A868" s="143"/>
      <c r="B868" s="143"/>
      <c r="C868" s="143"/>
      <c r="D868" s="143"/>
      <c r="E868" s="143"/>
      <c r="I868" s="139"/>
      <c r="J868" s="139"/>
      <c r="K868" s="139"/>
      <c r="L868" s="139"/>
    </row>
    <row r="869" spans="1:12" ht="15.75" customHeight="1">
      <c r="A869" s="143"/>
      <c r="B869" s="143"/>
      <c r="C869" s="143"/>
      <c r="D869" s="143"/>
      <c r="E869" s="143"/>
      <c r="I869" s="139"/>
      <c r="J869" s="139"/>
      <c r="K869" s="139"/>
      <c r="L869" s="139"/>
    </row>
    <row r="870" spans="1:12" ht="15.75" customHeight="1">
      <c r="A870" s="143"/>
      <c r="B870" s="143"/>
      <c r="C870" s="143"/>
      <c r="D870" s="143"/>
      <c r="E870" s="143"/>
      <c r="I870" s="139"/>
      <c r="J870" s="139"/>
      <c r="K870" s="139"/>
      <c r="L870" s="139"/>
    </row>
    <row r="871" spans="1:12" ht="15.75" customHeight="1">
      <c r="A871" s="143"/>
      <c r="B871" s="143"/>
      <c r="C871" s="143"/>
      <c r="D871" s="143"/>
      <c r="E871" s="143"/>
      <c r="I871" s="139"/>
      <c r="J871" s="139"/>
      <c r="K871" s="139"/>
      <c r="L871" s="139"/>
    </row>
    <row r="872" spans="1:12" ht="15.75" customHeight="1">
      <c r="A872" s="143"/>
      <c r="B872" s="143"/>
      <c r="C872" s="143"/>
      <c r="D872" s="143"/>
      <c r="E872" s="143"/>
      <c r="I872" s="139"/>
      <c r="J872" s="139"/>
      <c r="K872" s="139"/>
      <c r="L872" s="139"/>
    </row>
    <row r="873" spans="1:12" ht="15.75" customHeight="1">
      <c r="A873" s="143"/>
      <c r="B873" s="143"/>
      <c r="C873" s="143"/>
      <c r="D873" s="143"/>
      <c r="E873" s="143"/>
      <c r="I873" s="139"/>
      <c r="J873" s="139"/>
      <c r="K873" s="139"/>
      <c r="L873" s="139"/>
    </row>
    <row r="874" spans="1:12" ht="15.75" customHeight="1">
      <c r="A874" s="143"/>
      <c r="B874" s="143"/>
      <c r="C874" s="143"/>
      <c r="D874" s="143"/>
      <c r="E874" s="143"/>
      <c r="I874" s="139"/>
      <c r="J874" s="139"/>
      <c r="K874" s="139"/>
      <c r="L874" s="139"/>
    </row>
    <row r="875" spans="1:12" ht="15.75" customHeight="1">
      <c r="A875" s="143"/>
      <c r="B875" s="143"/>
      <c r="C875" s="143"/>
      <c r="D875" s="143"/>
      <c r="E875" s="143"/>
      <c r="I875" s="139"/>
      <c r="J875" s="139"/>
      <c r="K875" s="139"/>
      <c r="L875" s="139"/>
    </row>
    <row r="876" spans="1:12" ht="15.75" customHeight="1">
      <c r="A876" s="143"/>
      <c r="B876" s="143"/>
      <c r="C876" s="143"/>
      <c r="D876" s="143"/>
      <c r="E876" s="143"/>
      <c r="I876" s="139"/>
      <c r="J876" s="139"/>
      <c r="K876" s="139"/>
      <c r="L876" s="139"/>
    </row>
    <row r="877" spans="1:12" ht="15.75" customHeight="1">
      <c r="A877" s="143"/>
      <c r="B877" s="143"/>
      <c r="C877" s="143"/>
      <c r="D877" s="143"/>
      <c r="E877" s="143"/>
      <c r="I877" s="139"/>
      <c r="J877" s="139"/>
      <c r="K877" s="139"/>
      <c r="L877" s="139"/>
    </row>
    <row r="878" spans="1:12" ht="15.75" customHeight="1">
      <c r="A878" s="143"/>
      <c r="B878" s="143"/>
      <c r="C878" s="143"/>
      <c r="D878" s="143"/>
      <c r="E878" s="143"/>
      <c r="I878" s="139"/>
      <c r="J878" s="139"/>
      <c r="K878" s="139"/>
      <c r="L878" s="139"/>
    </row>
    <row r="879" spans="1:12" ht="15.75" customHeight="1">
      <c r="A879" s="143"/>
      <c r="B879" s="143"/>
      <c r="C879" s="143"/>
      <c r="D879" s="143"/>
      <c r="E879" s="143"/>
      <c r="I879" s="139"/>
      <c r="J879" s="139"/>
      <c r="K879" s="139"/>
      <c r="L879" s="139"/>
    </row>
    <row r="880" spans="1:12" ht="15.75" customHeight="1">
      <c r="A880" s="143"/>
      <c r="B880" s="143"/>
      <c r="C880" s="143"/>
      <c r="D880" s="143"/>
      <c r="E880" s="143"/>
      <c r="I880" s="139"/>
      <c r="J880" s="139"/>
      <c r="K880" s="139"/>
      <c r="L880" s="139"/>
    </row>
    <row r="881" spans="1:12" ht="15.75" customHeight="1">
      <c r="A881" s="143"/>
      <c r="B881" s="143"/>
      <c r="C881" s="143"/>
      <c r="D881" s="143"/>
      <c r="E881" s="143"/>
      <c r="I881" s="139"/>
      <c r="J881" s="139"/>
      <c r="K881" s="139"/>
      <c r="L881" s="139"/>
    </row>
    <row r="882" spans="1:12" ht="15.75" customHeight="1">
      <c r="A882" s="143"/>
      <c r="B882" s="143"/>
      <c r="C882" s="143"/>
      <c r="D882" s="143"/>
      <c r="E882" s="143"/>
      <c r="I882" s="139"/>
      <c r="J882" s="139"/>
      <c r="K882" s="139"/>
      <c r="L882" s="139"/>
    </row>
    <row r="883" spans="1:12" ht="15.75" customHeight="1">
      <c r="A883" s="143"/>
      <c r="B883" s="143"/>
      <c r="C883" s="143"/>
      <c r="D883" s="143"/>
      <c r="E883" s="143"/>
      <c r="I883" s="139"/>
      <c r="J883" s="139"/>
      <c r="K883" s="139"/>
      <c r="L883" s="139"/>
    </row>
    <row r="884" spans="1:12" ht="15.75" customHeight="1">
      <c r="A884" s="143"/>
      <c r="B884" s="143"/>
      <c r="C884" s="143"/>
      <c r="D884" s="143"/>
      <c r="E884" s="143"/>
      <c r="I884" s="139"/>
      <c r="J884" s="139"/>
      <c r="K884" s="139"/>
      <c r="L884" s="139"/>
    </row>
    <row r="885" spans="1:12" ht="15.75" customHeight="1">
      <c r="A885" s="143"/>
      <c r="B885" s="143"/>
      <c r="C885" s="143"/>
      <c r="D885" s="143"/>
      <c r="E885" s="143"/>
      <c r="I885" s="139"/>
      <c r="J885" s="139"/>
      <c r="K885" s="139"/>
      <c r="L885" s="139"/>
    </row>
    <row r="886" spans="1:12" ht="15.75" customHeight="1">
      <c r="A886" s="143"/>
      <c r="B886" s="143"/>
      <c r="C886" s="143"/>
      <c r="D886" s="143"/>
      <c r="E886" s="143"/>
      <c r="I886" s="139"/>
      <c r="J886" s="139"/>
      <c r="K886" s="139"/>
      <c r="L886" s="139"/>
    </row>
    <row r="887" spans="1:12" ht="15.75" customHeight="1">
      <c r="A887" s="143"/>
      <c r="B887" s="143"/>
      <c r="C887" s="143"/>
      <c r="D887" s="143"/>
      <c r="E887" s="143"/>
      <c r="I887" s="139"/>
      <c r="J887" s="139"/>
      <c r="K887" s="139"/>
      <c r="L887" s="139"/>
    </row>
    <row r="888" spans="1:12" ht="15.75" customHeight="1">
      <c r="A888" s="143"/>
      <c r="B888" s="143"/>
      <c r="C888" s="143"/>
      <c r="D888" s="143"/>
      <c r="E888" s="143"/>
      <c r="I888" s="139"/>
      <c r="J888" s="139"/>
      <c r="K888" s="139"/>
      <c r="L888" s="139"/>
    </row>
    <row r="889" spans="1:12" ht="15.75" customHeight="1">
      <c r="A889" s="143"/>
      <c r="B889" s="143"/>
      <c r="C889" s="143"/>
      <c r="D889" s="143"/>
      <c r="E889" s="143"/>
      <c r="I889" s="139"/>
      <c r="J889" s="139"/>
      <c r="K889" s="139"/>
      <c r="L889" s="139"/>
    </row>
    <row r="890" spans="1:12" ht="15.75" customHeight="1">
      <c r="A890" s="143"/>
      <c r="B890" s="143"/>
      <c r="C890" s="143"/>
      <c r="D890" s="143"/>
      <c r="E890" s="143"/>
      <c r="I890" s="139"/>
      <c r="J890" s="139"/>
      <c r="K890" s="139"/>
      <c r="L890" s="139"/>
    </row>
    <row r="891" spans="1:12" ht="15.75" customHeight="1">
      <c r="A891" s="143"/>
      <c r="B891" s="143"/>
      <c r="C891" s="143"/>
      <c r="D891" s="143"/>
      <c r="E891" s="143"/>
      <c r="I891" s="139"/>
      <c r="J891" s="139"/>
      <c r="K891" s="139"/>
      <c r="L891" s="139"/>
    </row>
    <row r="892" spans="1:12" ht="15.75" customHeight="1">
      <c r="A892" s="143"/>
      <c r="B892" s="143"/>
      <c r="C892" s="143"/>
      <c r="D892" s="143"/>
      <c r="E892" s="143"/>
      <c r="I892" s="139"/>
      <c r="J892" s="139"/>
      <c r="K892" s="139"/>
      <c r="L892" s="139"/>
    </row>
    <row r="893" spans="1:12" ht="15.75" customHeight="1">
      <c r="A893" s="143"/>
      <c r="B893" s="143"/>
      <c r="C893" s="143"/>
      <c r="D893" s="143"/>
      <c r="E893" s="143"/>
      <c r="I893" s="139"/>
      <c r="J893" s="139"/>
      <c r="K893" s="139"/>
      <c r="L893" s="139"/>
    </row>
    <row r="894" spans="1:12" ht="15.75" customHeight="1">
      <c r="A894" s="143"/>
      <c r="B894" s="143"/>
      <c r="C894" s="143"/>
      <c r="D894" s="143"/>
      <c r="E894" s="143"/>
      <c r="I894" s="139"/>
      <c r="J894" s="139"/>
      <c r="K894" s="139"/>
      <c r="L894" s="139"/>
    </row>
    <row r="895" spans="1:12" ht="15.75" customHeight="1">
      <c r="A895" s="143"/>
      <c r="B895" s="143"/>
      <c r="C895" s="143"/>
      <c r="D895" s="143"/>
      <c r="E895" s="143"/>
      <c r="I895" s="139"/>
      <c r="J895" s="139"/>
      <c r="K895" s="139"/>
      <c r="L895" s="139"/>
    </row>
    <row r="896" spans="1:12" ht="15.75" customHeight="1">
      <c r="A896" s="143"/>
      <c r="B896" s="143"/>
      <c r="C896" s="143"/>
      <c r="D896" s="143"/>
      <c r="E896" s="143"/>
      <c r="I896" s="139"/>
      <c r="J896" s="139"/>
      <c r="K896" s="139"/>
      <c r="L896" s="139"/>
    </row>
    <row r="897" spans="1:12" ht="15.75" customHeight="1">
      <c r="A897" s="143"/>
      <c r="B897" s="143"/>
      <c r="C897" s="143"/>
      <c r="D897" s="143"/>
      <c r="E897" s="143"/>
      <c r="I897" s="139"/>
      <c r="J897" s="139"/>
      <c r="K897" s="139"/>
      <c r="L897" s="139"/>
    </row>
    <row r="898" spans="1:12" ht="15.75" customHeight="1">
      <c r="A898" s="143"/>
      <c r="B898" s="143"/>
      <c r="C898" s="143"/>
      <c r="D898" s="143"/>
      <c r="E898" s="143"/>
      <c r="I898" s="139"/>
      <c r="J898" s="139"/>
      <c r="K898" s="139"/>
      <c r="L898" s="139"/>
    </row>
    <row r="899" spans="1:12" ht="15.75" customHeight="1">
      <c r="A899" s="143"/>
      <c r="B899" s="143"/>
      <c r="C899" s="143"/>
      <c r="D899" s="143"/>
      <c r="E899" s="143"/>
      <c r="I899" s="139"/>
      <c r="J899" s="139"/>
      <c r="K899" s="139"/>
      <c r="L899" s="139"/>
    </row>
    <row r="900" spans="1:12" ht="15.75" customHeight="1">
      <c r="A900" s="143"/>
      <c r="B900" s="143"/>
      <c r="C900" s="143"/>
      <c r="D900" s="143"/>
      <c r="E900" s="143"/>
      <c r="I900" s="139"/>
      <c r="J900" s="139"/>
      <c r="K900" s="139"/>
      <c r="L900" s="139"/>
    </row>
    <row r="901" spans="1:12" ht="15.75" customHeight="1">
      <c r="A901" s="143"/>
      <c r="B901" s="143"/>
      <c r="C901" s="143"/>
      <c r="D901" s="143"/>
      <c r="E901" s="143"/>
      <c r="I901" s="139"/>
      <c r="J901" s="139"/>
      <c r="K901" s="139"/>
      <c r="L901" s="139"/>
    </row>
    <row r="902" spans="1:12" ht="15.75" customHeight="1">
      <c r="A902" s="143"/>
      <c r="B902" s="143"/>
      <c r="C902" s="143"/>
      <c r="D902" s="143"/>
      <c r="E902" s="143"/>
      <c r="I902" s="139"/>
      <c r="J902" s="139"/>
      <c r="K902" s="139"/>
      <c r="L902" s="139"/>
    </row>
    <row r="903" spans="1:12" ht="15.75" customHeight="1">
      <c r="A903" s="143"/>
      <c r="B903" s="143"/>
      <c r="C903" s="143"/>
      <c r="D903" s="143"/>
      <c r="E903" s="143"/>
      <c r="I903" s="139"/>
      <c r="J903" s="139"/>
      <c r="K903" s="139"/>
      <c r="L903" s="139"/>
    </row>
    <row r="904" spans="1:12" ht="15.75" customHeight="1">
      <c r="A904" s="143"/>
      <c r="B904" s="143"/>
      <c r="C904" s="143"/>
      <c r="D904" s="143"/>
      <c r="E904" s="143"/>
      <c r="I904" s="139"/>
      <c r="J904" s="139"/>
      <c r="K904" s="139"/>
      <c r="L904" s="139"/>
    </row>
    <row r="905" spans="1:12" ht="15.75" customHeight="1">
      <c r="A905" s="143"/>
      <c r="B905" s="143"/>
      <c r="C905" s="143"/>
      <c r="D905" s="143"/>
      <c r="E905" s="143"/>
      <c r="I905" s="139"/>
      <c r="J905" s="139"/>
      <c r="K905" s="139"/>
      <c r="L905" s="139"/>
    </row>
    <row r="906" spans="1:12" ht="15.75" customHeight="1">
      <c r="A906" s="143"/>
      <c r="B906" s="143"/>
      <c r="C906" s="143"/>
      <c r="D906" s="143"/>
      <c r="E906" s="143"/>
      <c r="I906" s="139"/>
      <c r="J906" s="139"/>
      <c r="K906" s="139"/>
      <c r="L906" s="139"/>
    </row>
    <row r="907" spans="1:12" ht="15.75" customHeight="1">
      <c r="A907" s="143"/>
      <c r="B907" s="143"/>
      <c r="C907" s="143"/>
      <c r="D907" s="143"/>
      <c r="E907" s="143"/>
      <c r="I907" s="139"/>
      <c r="J907" s="139"/>
      <c r="K907" s="139"/>
      <c r="L907" s="139"/>
    </row>
    <row r="908" spans="1:12" ht="15.75" customHeight="1">
      <c r="A908" s="143"/>
      <c r="B908" s="143"/>
      <c r="C908" s="143"/>
      <c r="D908" s="143"/>
      <c r="E908" s="143"/>
      <c r="I908" s="139"/>
      <c r="J908" s="139"/>
      <c r="K908" s="139"/>
      <c r="L908" s="139"/>
    </row>
    <row r="909" spans="1:12" ht="15.75" customHeight="1">
      <c r="A909" s="143"/>
      <c r="B909" s="143"/>
      <c r="C909" s="143"/>
      <c r="D909" s="143"/>
      <c r="E909" s="143"/>
      <c r="I909" s="139"/>
      <c r="J909" s="139"/>
      <c r="K909" s="139"/>
      <c r="L909" s="139"/>
    </row>
    <row r="910" spans="1:12" ht="15.75" customHeight="1">
      <c r="A910" s="143"/>
      <c r="B910" s="143"/>
      <c r="C910" s="143"/>
      <c r="D910" s="143"/>
      <c r="E910" s="143"/>
      <c r="I910" s="139"/>
      <c r="J910" s="139"/>
      <c r="K910" s="139"/>
      <c r="L910" s="139"/>
    </row>
    <row r="911" spans="1:12" ht="15.75" customHeight="1">
      <c r="A911" s="143"/>
      <c r="B911" s="143"/>
      <c r="C911" s="143"/>
      <c r="D911" s="143"/>
      <c r="E911" s="143"/>
      <c r="I911" s="139"/>
      <c r="J911" s="139"/>
      <c r="K911" s="139"/>
      <c r="L911" s="139"/>
    </row>
    <row r="912" spans="1:12" ht="15.75" customHeight="1">
      <c r="A912" s="143"/>
      <c r="B912" s="143"/>
      <c r="C912" s="143"/>
      <c r="D912" s="143"/>
      <c r="E912" s="143"/>
      <c r="I912" s="139"/>
      <c r="J912" s="139"/>
      <c r="K912" s="139"/>
      <c r="L912" s="139"/>
    </row>
    <row r="913" spans="1:12" ht="15.75" customHeight="1">
      <c r="A913" s="143"/>
      <c r="B913" s="143"/>
      <c r="C913" s="143"/>
      <c r="D913" s="143"/>
      <c r="E913" s="143"/>
      <c r="I913" s="139"/>
      <c r="J913" s="139"/>
      <c r="K913" s="139"/>
      <c r="L913" s="139"/>
    </row>
    <row r="914" spans="1:12" ht="15.75" customHeight="1">
      <c r="A914" s="143"/>
      <c r="B914" s="143"/>
      <c r="C914" s="143"/>
      <c r="D914" s="143"/>
      <c r="E914" s="143"/>
      <c r="I914" s="139"/>
      <c r="J914" s="139"/>
      <c r="K914" s="139"/>
      <c r="L914" s="139"/>
    </row>
    <row r="915" spans="1:12" ht="15.75" customHeight="1">
      <c r="A915" s="143"/>
      <c r="B915" s="143"/>
      <c r="C915" s="143"/>
      <c r="D915" s="143"/>
      <c r="E915" s="143"/>
      <c r="I915" s="139"/>
      <c r="J915" s="139"/>
      <c r="K915" s="139"/>
      <c r="L915" s="139"/>
    </row>
    <row r="916" spans="1:12" ht="15.75" customHeight="1">
      <c r="A916" s="143"/>
      <c r="B916" s="143"/>
      <c r="C916" s="143"/>
      <c r="D916" s="143"/>
      <c r="E916" s="143"/>
      <c r="I916" s="139"/>
      <c r="J916" s="139"/>
      <c r="K916" s="139"/>
      <c r="L916" s="139"/>
    </row>
    <row r="917" spans="1:12" ht="15.75" customHeight="1">
      <c r="A917" s="143"/>
      <c r="B917" s="143"/>
      <c r="C917" s="143"/>
      <c r="D917" s="143"/>
      <c r="E917" s="143"/>
      <c r="I917" s="139"/>
      <c r="J917" s="139"/>
      <c r="K917" s="139"/>
      <c r="L917" s="139"/>
    </row>
    <row r="918" spans="1:12" ht="15.75" customHeight="1">
      <c r="A918" s="143"/>
      <c r="B918" s="143"/>
      <c r="C918" s="143"/>
      <c r="D918" s="143"/>
      <c r="E918" s="143"/>
      <c r="I918" s="139"/>
      <c r="J918" s="139"/>
      <c r="K918" s="139"/>
      <c r="L918" s="139"/>
    </row>
    <row r="919" spans="1:12" ht="15.75" customHeight="1">
      <c r="A919" s="143"/>
      <c r="B919" s="143"/>
      <c r="C919" s="143"/>
      <c r="D919" s="143"/>
      <c r="E919" s="143"/>
      <c r="I919" s="139"/>
      <c r="J919" s="139"/>
      <c r="K919" s="139"/>
      <c r="L919" s="139"/>
    </row>
    <row r="920" spans="1:12" ht="15.75" customHeight="1">
      <c r="A920" s="143"/>
      <c r="B920" s="143"/>
      <c r="C920" s="143"/>
      <c r="D920" s="143"/>
      <c r="E920" s="143"/>
      <c r="I920" s="139"/>
      <c r="J920" s="139"/>
      <c r="K920" s="139"/>
      <c r="L920" s="139"/>
    </row>
    <row r="921" spans="1:12" ht="15.75" customHeight="1">
      <c r="A921" s="143"/>
      <c r="B921" s="143"/>
      <c r="C921" s="143"/>
      <c r="D921" s="143"/>
      <c r="E921" s="143"/>
      <c r="I921" s="139"/>
      <c r="J921" s="139"/>
      <c r="K921" s="139"/>
      <c r="L921" s="139"/>
    </row>
    <row r="922" spans="1:12" ht="15.75" customHeight="1">
      <c r="A922" s="143"/>
      <c r="B922" s="143"/>
      <c r="C922" s="143"/>
      <c r="D922" s="143"/>
      <c r="E922" s="143"/>
      <c r="I922" s="139"/>
      <c r="J922" s="139"/>
      <c r="K922" s="139"/>
      <c r="L922" s="139"/>
    </row>
    <row r="923" spans="1:12" ht="15.75" customHeight="1">
      <c r="A923" s="143"/>
      <c r="B923" s="143"/>
      <c r="C923" s="143"/>
      <c r="D923" s="143"/>
      <c r="E923" s="143"/>
      <c r="I923" s="139"/>
      <c r="J923" s="139"/>
      <c r="K923" s="139"/>
      <c r="L923" s="139"/>
    </row>
    <row r="924" spans="1:12" ht="15.75" customHeight="1">
      <c r="A924" s="143"/>
      <c r="B924" s="143"/>
      <c r="C924" s="143"/>
      <c r="D924" s="143"/>
      <c r="E924" s="143"/>
      <c r="I924" s="139"/>
      <c r="J924" s="139"/>
      <c r="K924" s="139"/>
      <c r="L924" s="139"/>
    </row>
    <row r="925" spans="1:12" ht="15.75" customHeight="1">
      <c r="A925" s="143"/>
      <c r="B925" s="143"/>
      <c r="C925" s="143"/>
      <c r="D925" s="143"/>
      <c r="E925" s="143"/>
      <c r="I925" s="139"/>
      <c r="J925" s="139"/>
      <c r="K925" s="139"/>
      <c r="L925" s="139"/>
    </row>
    <row r="926" spans="1:12" ht="15.75" customHeight="1">
      <c r="A926" s="143"/>
      <c r="B926" s="143"/>
      <c r="C926" s="143"/>
      <c r="D926" s="143"/>
      <c r="E926" s="143"/>
      <c r="I926" s="139"/>
      <c r="J926" s="139"/>
      <c r="K926" s="139"/>
      <c r="L926" s="139"/>
    </row>
    <row r="927" spans="1:12" ht="15.75" customHeight="1">
      <c r="A927" s="143"/>
      <c r="B927" s="143"/>
      <c r="C927" s="143"/>
      <c r="D927" s="143"/>
      <c r="E927" s="143"/>
      <c r="I927" s="139"/>
      <c r="J927" s="139"/>
      <c r="K927" s="139"/>
      <c r="L927" s="139"/>
    </row>
    <row r="928" spans="1:12" ht="15.75" customHeight="1">
      <c r="A928" s="143"/>
      <c r="B928" s="143"/>
      <c r="C928" s="143"/>
      <c r="D928" s="143"/>
      <c r="E928" s="143"/>
      <c r="I928" s="139"/>
      <c r="J928" s="139"/>
      <c r="K928" s="139"/>
      <c r="L928" s="139"/>
    </row>
    <row r="929" spans="1:12" ht="15.75" customHeight="1">
      <c r="A929" s="143"/>
      <c r="B929" s="143"/>
      <c r="C929" s="143"/>
      <c r="D929" s="143"/>
      <c r="E929" s="143"/>
      <c r="I929" s="139"/>
      <c r="J929" s="139"/>
      <c r="K929" s="139"/>
      <c r="L929" s="139"/>
    </row>
    <row r="930" spans="1:12" ht="15.75" customHeight="1">
      <c r="A930" s="143"/>
      <c r="B930" s="143"/>
      <c r="C930" s="143"/>
      <c r="D930" s="143"/>
      <c r="E930" s="143"/>
      <c r="I930" s="139"/>
      <c r="J930" s="139"/>
      <c r="K930" s="139"/>
      <c r="L930" s="139"/>
    </row>
    <row r="931" spans="1:12" ht="15.75" customHeight="1">
      <c r="A931" s="143"/>
      <c r="B931" s="143"/>
      <c r="C931" s="143"/>
      <c r="D931" s="143"/>
      <c r="E931" s="143"/>
      <c r="I931" s="139"/>
      <c r="J931" s="139"/>
      <c r="K931" s="139"/>
      <c r="L931" s="139"/>
    </row>
    <row r="932" spans="1:12" ht="15.75" customHeight="1">
      <c r="A932" s="143"/>
      <c r="B932" s="143"/>
      <c r="C932" s="143"/>
      <c r="D932" s="143"/>
      <c r="E932" s="143"/>
      <c r="I932" s="139"/>
      <c r="J932" s="139"/>
      <c r="K932" s="139"/>
      <c r="L932" s="139"/>
    </row>
    <row r="933" spans="1:12" ht="15.75" customHeight="1">
      <c r="A933" s="143"/>
      <c r="B933" s="143"/>
      <c r="C933" s="143"/>
      <c r="D933" s="143"/>
      <c r="E933" s="143"/>
      <c r="I933" s="139"/>
      <c r="J933" s="139"/>
      <c r="K933" s="139"/>
      <c r="L933" s="139"/>
    </row>
    <row r="934" spans="1:12" ht="15.75" customHeight="1">
      <c r="A934" s="143"/>
      <c r="B934" s="143"/>
      <c r="C934" s="143"/>
      <c r="D934" s="143"/>
      <c r="E934" s="143"/>
      <c r="I934" s="139"/>
      <c r="J934" s="139"/>
      <c r="K934" s="139"/>
      <c r="L934" s="139"/>
    </row>
    <row r="935" spans="1:12" ht="15.75" customHeight="1">
      <c r="A935" s="143"/>
      <c r="B935" s="143"/>
      <c r="C935" s="143"/>
      <c r="D935" s="143"/>
      <c r="E935" s="143"/>
      <c r="I935" s="139"/>
      <c r="J935" s="139"/>
      <c r="K935" s="139"/>
      <c r="L935" s="139"/>
    </row>
    <row r="936" spans="1:12" ht="15.75" customHeight="1">
      <c r="A936" s="143"/>
      <c r="B936" s="143"/>
      <c r="C936" s="143"/>
      <c r="D936" s="143"/>
      <c r="E936" s="143"/>
      <c r="I936" s="139"/>
      <c r="J936" s="139"/>
      <c r="K936" s="139"/>
      <c r="L936" s="139"/>
    </row>
    <row r="937" spans="1:12" ht="15.75" customHeight="1">
      <c r="A937" s="143"/>
      <c r="B937" s="143"/>
      <c r="C937" s="143"/>
      <c r="D937" s="143"/>
      <c r="E937" s="143"/>
      <c r="I937" s="139"/>
      <c r="J937" s="139"/>
      <c r="K937" s="139"/>
      <c r="L937" s="139"/>
    </row>
    <row r="938" spans="1:12" ht="15.75" customHeight="1">
      <c r="A938" s="143"/>
      <c r="B938" s="143"/>
      <c r="C938" s="143"/>
      <c r="D938" s="143"/>
      <c r="E938" s="143"/>
      <c r="I938" s="139"/>
      <c r="J938" s="139"/>
      <c r="K938" s="139"/>
      <c r="L938" s="139"/>
    </row>
    <row r="939" spans="1:12" ht="15.75" customHeight="1">
      <c r="A939" s="143"/>
      <c r="B939" s="143"/>
      <c r="C939" s="143"/>
      <c r="D939" s="143"/>
      <c r="E939" s="143"/>
      <c r="I939" s="139"/>
      <c r="J939" s="139"/>
      <c r="K939" s="139"/>
      <c r="L939" s="139"/>
    </row>
    <row r="940" spans="1:12" ht="15.75" customHeight="1">
      <c r="A940" s="143"/>
      <c r="B940" s="143"/>
      <c r="C940" s="143"/>
      <c r="D940" s="143"/>
      <c r="E940" s="143"/>
      <c r="I940" s="139"/>
      <c r="J940" s="139"/>
      <c r="K940" s="139"/>
      <c r="L940" s="139"/>
    </row>
    <row r="941" spans="1:12" ht="15.75" customHeight="1">
      <c r="A941" s="143"/>
      <c r="B941" s="143"/>
      <c r="C941" s="143"/>
      <c r="D941" s="143"/>
      <c r="E941" s="143"/>
      <c r="I941" s="139"/>
      <c r="J941" s="139"/>
      <c r="K941" s="139"/>
      <c r="L941" s="139"/>
    </row>
    <row r="942" spans="1:12" ht="15.75" customHeight="1">
      <c r="A942" s="143"/>
      <c r="B942" s="143"/>
      <c r="C942" s="143"/>
      <c r="D942" s="143"/>
      <c r="E942" s="143"/>
      <c r="I942" s="139"/>
      <c r="J942" s="139"/>
      <c r="K942" s="139"/>
      <c r="L942" s="139"/>
    </row>
    <row r="943" spans="1:12" ht="15.75" customHeight="1">
      <c r="A943" s="143"/>
      <c r="B943" s="143"/>
      <c r="C943" s="143"/>
      <c r="D943" s="143"/>
      <c r="E943" s="143"/>
      <c r="I943" s="139"/>
      <c r="J943" s="139"/>
      <c r="K943" s="139"/>
      <c r="L943" s="139"/>
    </row>
    <row r="944" spans="1:12" ht="15.75" customHeight="1">
      <c r="A944" s="143"/>
      <c r="B944" s="143"/>
      <c r="C944" s="143"/>
      <c r="D944" s="143"/>
      <c r="E944" s="143"/>
      <c r="I944" s="139"/>
      <c r="J944" s="139"/>
      <c r="K944" s="139"/>
      <c r="L944" s="139"/>
    </row>
    <row r="945" spans="1:12" ht="15.75" customHeight="1">
      <c r="A945" s="143"/>
      <c r="B945" s="143"/>
      <c r="C945" s="143"/>
      <c r="D945" s="143"/>
      <c r="E945" s="143"/>
      <c r="I945" s="139"/>
      <c r="J945" s="139"/>
      <c r="K945" s="139"/>
      <c r="L945" s="139"/>
    </row>
    <row r="946" spans="1:12" ht="15.75" customHeight="1">
      <c r="A946" s="143"/>
      <c r="B946" s="143"/>
      <c r="C946" s="143"/>
      <c r="D946" s="143"/>
      <c r="E946" s="143"/>
      <c r="I946" s="139"/>
      <c r="J946" s="139"/>
      <c r="K946" s="139"/>
      <c r="L946" s="139"/>
    </row>
    <row r="947" spans="1:12" ht="15.75" customHeight="1">
      <c r="A947" s="143"/>
      <c r="B947" s="143"/>
      <c r="C947" s="143"/>
      <c r="D947" s="143"/>
      <c r="E947" s="143"/>
      <c r="I947" s="139"/>
      <c r="J947" s="139"/>
      <c r="K947" s="139"/>
      <c r="L947" s="139"/>
    </row>
    <row r="948" spans="1:12" ht="15.75" customHeight="1">
      <c r="A948" s="143"/>
      <c r="B948" s="143"/>
      <c r="C948" s="143"/>
      <c r="D948" s="143"/>
      <c r="E948" s="143"/>
      <c r="I948" s="139"/>
      <c r="J948" s="139"/>
      <c r="K948" s="139"/>
      <c r="L948" s="139"/>
    </row>
    <row r="949" spans="1:12" ht="15.75" customHeight="1">
      <c r="A949" s="143"/>
      <c r="B949" s="143"/>
      <c r="C949" s="143"/>
      <c r="D949" s="143"/>
      <c r="E949" s="143"/>
      <c r="I949" s="139"/>
      <c r="J949" s="139"/>
      <c r="K949" s="139"/>
      <c r="L949" s="139"/>
    </row>
    <row r="950" spans="1:12" ht="15.75" customHeight="1">
      <c r="A950" s="143"/>
      <c r="B950" s="143"/>
      <c r="C950" s="143"/>
      <c r="D950" s="143"/>
      <c r="E950" s="143"/>
      <c r="I950" s="139"/>
      <c r="J950" s="139"/>
      <c r="K950" s="139"/>
      <c r="L950" s="139"/>
    </row>
    <row r="951" spans="1:12" ht="15.75" customHeight="1">
      <c r="A951" s="143"/>
      <c r="B951" s="143"/>
      <c r="C951" s="143"/>
      <c r="D951" s="143"/>
      <c r="E951" s="143"/>
      <c r="I951" s="139"/>
      <c r="J951" s="139"/>
      <c r="K951" s="139"/>
      <c r="L951" s="139"/>
    </row>
    <row r="952" spans="1:12" ht="15.75" customHeight="1">
      <c r="A952" s="143"/>
      <c r="B952" s="143"/>
      <c r="C952" s="143"/>
      <c r="D952" s="143"/>
      <c r="E952" s="143"/>
      <c r="I952" s="139"/>
      <c r="J952" s="139"/>
      <c r="K952" s="139"/>
      <c r="L952" s="139"/>
    </row>
    <row r="953" spans="1:12" ht="15.75" customHeight="1">
      <c r="A953" s="143"/>
      <c r="B953" s="143"/>
      <c r="C953" s="143"/>
      <c r="D953" s="143"/>
      <c r="E953" s="143"/>
      <c r="I953" s="139"/>
      <c r="J953" s="139"/>
      <c r="K953" s="139"/>
      <c r="L953" s="139"/>
    </row>
    <row r="954" spans="1:12" ht="15.75" customHeight="1">
      <c r="A954" s="143"/>
      <c r="B954" s="143"/>
      <c r="C954" s="143"/>
      <c r="D954" s="143"/>
      <c r="E954" s="143"/>
      <c r="I954" s="139"/>
      <c r="J954" s="139"/>
      <c r="K954" s="139"/>
      <c r="L954" s="139"/>
    </row>
    <row r="955" spans="1:12" ht="15.75" customHeight="1">
      <c r="A955" s="143"/>
      <c r="B955" s="143"/>
      <c r="C955" s="143"/>
      <c r="D955" s="143"/>
      <c r="E955" s="143"/>
      <c r="I955" s="139"/>
      <c r="J955" s="139"/>
      <c r="K955" s="139"/>
      <c r="L955" s="139"/>
    </row>
    <row r="956" spans="1:12" ht="15.75" customHeight="1">
      <c r="A956" s="143"/>
      <c r="B956" s="143"/>
      <c r="C956" s="143"/>
      <c r="D956" s="143"/>
      <c r="E956" s="143"/>
      <c r="I956" s="139"/>
      <c r="J956" s="139"/>
      <c r="K956" s="139"/>
      <c r="L956" s="139"/>
    </row>
    <row r="957" spans="1:12" ht="15.75" customHeight="1">
      <c r="A957" s="143"/>
      <c r="B957" s="143"/>
      <c r="C957" s="143"/>
      <c r="D957" s="143"/>
      <c r="E957" s="143"/>
      <c r="I957" s="139"/>
      <c r="J957" s="139"/>
      <c r="K957" s="139"/>
      <c r="L957" s="139"/>
    </row>
    <row r="958" spans="1:12" ht="15.75" customHeight="1">
      <c r="A958" s="143"/>
      <c r="B958" s="143"/>
      <c r="C958" s="143"/>
      <c r="D958" s="143"/>
      <c r="E958" s="143"/>
      <c r="I958" s="139"/>
      <c r="J958" s="139"/>
      <c r="K958" s="139"/>
      <c r="L958" s="139"/>
    </row>
    <row r="959" spans="1:12" ht="15.75" customHeight="1">
      <c r="A959" s="143"/>
      <c r="B959" s="143"/>
      <c r="C959" s="143"/>
      <c r="D959" s="143"/>
      <c r="E959" s="143"/>
      <c r="I959" s="139"/>
      <c r="J959" s="139"/>
      <c r="K959" s="139"/>
      <c r="L959" s="139"/>
    </row>
    <row r="960" spans="1:12" ht="15.75" customHeight="1">
      <c r="A960" s="143"/>
      <c r="B960" s="143"/>
      <c r="C960" s="143"/>
      <c r="D960" s="143"/>
      <c r="E960" s="143"/>
      <c r="I960" s="139"/>
      <c r="J960" s="139"/>
      <c r="K960" s="139"/>
      <c r="L960" s="139"/>
    </row>
    <row r="961" spans="1:12" ht="15.75" customHeight="1">
      <c r="A961" s="143"/>
      <c r="B961" s="143"/>
      <c r="C961" s="143"/>
      <c r="D961" s="143"/>
      <c r="E961" s="143"/>
      <c r="I961" s="139"/>
      <c r="J961" s="139"/>
      <c r="K961" s="139"/>
      <c r="L961" s="139"/>
    </row>
    <row r="962" spans="1:12" ht="15.75" customHeight="1">
      <c r="A962" s="143"/>
      <c r="B962" s="143"/>
      <c r="C962" s="143"/>
      <c r="D962" s="143"/>
      <c r="E962" s="143"/>
      <c r="I962" s="139"/>
      <c r="J962" s="139"/>
      <c r="K962" s="139"/>
      <c r="L962" s="139"/>
    </row>
    <row r="963" spans="1:12" ht="15.75" customHeight="1">
      <c r="A963" s="143"/>
      <c r="B963" s="143"/>
      <c r="C963" s="143"/>
      <c r="D963" s="143"/>
      <c r="E963" s="143"/>
      <c r="I963" s="139"/>
      <c r="J963" s="139"/>
      <c r="K963" s="139"/>
      <c r="L963" s="139"/>
    </row>
    <row r="964" spans="1:12" ht="15.75" customHeight="1">
      <c r="A964" s="143"/>
      <c r="B964" s="143"/>
      <c r="C964" s="143"/>
      <c r="D964" s="143"/>
      <c r="E964" s="143"/>
      <c r="I964" s="139"/>
      <c r="J964" s="139"/>
      <c r="K964" s="139"/>
      <c r="L964" s="139"/>
    </row>
    <row r="965" spans="1:12" ht="15.75" customHeight="1">
      <c r="A965" s="143"/>
      <c r="B965" s="143"/>
      <c r="C965" s="143"/>
      <c r="D965" s="143"/>
      <c r="E965" s="143"/>
      <c r="I965" s="139"/>
      <c r="J965" s="139"/>
      <c r="K965" s="139"/>
      <c r="L965" s="139"/>
    </row>
    <row r="966" spans="1:12" ht="15.75" customHeight="1">
      <c r="A966" s="143"/>
      <c r="B966" s="143"/>
      <c r="C966" s="143"/>
      <c r="D966" s="143"/>
      <c r="E966" s="143"/>
      <c r="I966" s="139"/>
      <c r="J966" s="139"/>
      <c r="K966" s="139"/>
      <c r="L966" s="139"/>
    </row>
    <row r="967" spans="1:12" ht="15.75" customHeight="1">
      <c r="A967" s="143"/>
      <c r="B967" s="143"/>
      <c r="C967" s="143"/>
      <c r="D967" s="143"/>
      <c r="E967" s="143"/>
      <c r="I967" s="139"/>
      <c r="J967" s="139"/>
      <c r="K967" s="139"/>
      <c r="L967" s="139"/>
    </row>
    <row r="968" spans="1:12" ht="15.75" customHeight="1">
      <c r="A968" s="143"/>
      <c r="B968" s="143"/>
      <c r="C968" s="143"/>
      <c r="D968" s="143"/>
      <c r="E968" s="143"/>
      <c r="I968" s="139"/>
      <c r="J968" s="139"/>
      <c r="K968" s="139"/>
      <c r="L968" s="139"/>
    </row>
    <row r="969" spans="1:12" ht="15.75" customHeight="1">
      <c r="A969" s="143"/>
      <c r="B969" s="143"/>
      <c r="C969" s="143"/>
      <c r="D969" s="143"/>
      <c r="E969" s="143"/>
      <c r="I969" s="139"/>
      <c r="J969" s="139"/>
      <c r="K969" s="139"/>
      <c r="L969" s="139"/>
    </row>
    <row r="970" spans="1:12" ht="15.75" customHeight="1">
      <c r="A970" s="143"/>
      <c r="B970" s="143"/>
      <c r="C970" s="143"/>
      <c r="D970" s="143"/>
      <c r="E970" s="143"/>
      <c r="I970" s="139"/>
      <c r="J970" s="139"/>
      <c r="K970" s="139"/>
      <c r="L970" s="139"/>
    </row>
    <row r="971" spans="1:12" ht="15.75" customHeight="1">
      <c r="A971" s="143"/>
      <c r="B971" s="143"/>
      <c r="C971" s="143"/>
      <c r="D971" s="143"/>
      <c r="E971" s="143"/>
      <c r="I971" s="139"/>
      <c r="J971" s="139"/>
      <c r="K971" s="139"/>
      <c r="L971" s="139"/>
    </row>
    <row r="972" spans="1:12" ht="15.75" customHeight="1">
      <c r="A972" s="143"/>
      <c r="B972" s="143"/>
      <c r="C972" s="143"/>
      <c r="D972" s="143"/>
      <c r="E972" s="143"/>
      <c r="I972" s="139"/>
      <c r="J972" s="139"/>
      <c r="K972" s="139"/>
      <c r="L972" s="139"/>
    </row>
    <row r="973" spans="1:12" ht="15.75" customHeight="1">
      <c r="A973" s="143"/>
      <c r="B973" s="143"/>
      <c r="C973" s="143"/>
      <c r="D973" s="143"/>
      <c r="E973" s="143"/>
      <c r="I973" s="139"/>
      <c r="J973" s="139"/>
      <c r="K973" s="139"/>
      <c r="L973" s="139"/>
    </row>
    <row r="974" spans="1:12" ht="15.75" customHeight="1">
      <c r="A974" s="143"/>
      <c r="B974" s="143"/>
      <c r="C974" s="143"/>
      <c r="D974" s="143"/>
      <c r="E974" s="143"/>
      <c r="I974" s="139"/>
      <c r="J974" s="139"/>
      <c r="K974" s="139"/>
      <c r="L974" s="139"/>
    </row>
    <row r="975" spans="1:12" ht="15.75" customHeight="1">
      <c r="A975" s="143"/>
      <c r="B975" s="143"/>
      <c r="C975" s="143"/>
      <c r="D975" s="143"/>
      <c r="E975" s="143"/>
      <c r="I975" s="139"/>
      <c r="J975" s="139"/>
      <c r="K975" s="139"/>
      <c r="L975" s="139"/>
    </row>
    <row r="976" spans="1:12" ht="15.75" customHeight="1">
      <c r="A976" s="143"/>
      <c r="B976" s="143"/>
      <c r="C976" s="143"/>
      <c r="D976" s="143"/>
      <c r="E976" s="143"/>
      <c r="I976" s="139"/>
      <c r="J976" s="139"/>
      <c r="K976" s="139"/>
      <c r="L976" s="139"/>
    </row>
    <row r="977" spans="1:12" ht="15.75" customHeight="1">
      <c r="A977" s="143"/>
      <c r="B977" s="143"/>
      <c r="C977" s="143"/>
      <c r="D977" s="143"/>
      <c r="E977" s="143"/>
      <c r="I977" s="139"/>
      <c r="J977" s="139"/>
      <c r="K977" s="139"/>
      <c r="L977" s="139"/>
    </row>
    <row r="978" spans="1:12" ht="15.75" customHeight="1">
      <c r="A978" s="143"/>
      <c r="B978" s="143"/>
      <c r="C978" s="143"/>
      <c r="D978" s="143"/>
      <c r="E978" s="143"/>
      <c r="I978" s="139"/>
      <c r="J978" s="139"/>
      <c r="K978" s="139"/>
      <c r="L978" s="139"/>
    </row>
    <row r="979" spans="1:12" ht="15.75" customHeight="1">
      <c r="A979" s="143"/>
      <c r="B979" s="143"/>
      <c r="C979" s="143"/>
      <c r="D979" s="143"/>
      <c r="E979" s="143"/>
      <c r="I979" s="139"/>
      <c r="J979" s="139"/>
      <c r="K979" s="139"/>
      <c r="L979" s="139"/>
    </row>
    <row r="980" spans="1:12" ht="15.75" customHeight="1">
      <c r="A980" s="143"/>
      <c r="B980" s="143"/>
      <c r="C980" s="143"/>
      <c r="D980" s="143"/>
      <c r="E980" s="143"/>
      <c r="I980" s="139"/>
      <c r="J980" s="139"/>
      <c r="K980" s="139"/>
      <c r="L980" s="139"/>
    </row>
    <row r="981" spans="1:12" ht="15.75" customHeight="1">
      <c r="A981" s="143"/>
      <c r="B981" s="143"/>
      <c r="C981" s="143"/>
      <c r="D981" s="143"/>
      <c r="E981" s="143"/>
      <c r="I981" s="139"/>
      <c r="J981" s="139"/>
      <c r="K981" s="139"/>
      <c r="L981" s="139"/>
    </row>
    <row r="982" spans="1:12" ht="15.75" customHeight="1">
      <c r="A982" s="143"/>
      <c r="B982" s="143"/>
      <c r="C982" s="143"/>
      <c r="D982" s="143"/>
      <c r="E982" s="143"/>
      <c r="I982" s="139"/>
      <c r="J982" s="139"/>
      <c r="K982" s="139"/>
      <c r="L982" s="139"/>
    </row>
    <row r="983" spans="1:12" ht="15.75" customHeight="1">
      <c r="A983" s="143"/>
      <c r="B983" s="143"/>
      <c r="C983" s="143"/>
      <c r="D983" s="143"/>
      <c r="E983" s="143"/>
      <c r="I983" s="139"/>
      <c r="J983" s="139"/>
      <c r="K983" s="139"/>
      <c r="L983" s="139"/>
    </row>
    <row r="984" spans="1:12" ht="15.75" customHeight="1">
      <c r="A984" s="143"/>
      <c r="B984" s="143"/>
      <c r="C984" s="143"/>
      <c r="D984" s="143"/>
      <c r="E984" s="143"/>
      <c r="I984" s="139"/>
      <c r="J984" s="139"/>
      <c r="K984" s="139"/>
      <c r="L984" s="139"/>
    </row>
    <row r="985" spans="1:12" ht="15.75" customHeight="1">
      <c r="A985" s="143"/>
      <c r="B985" s="143"/>
      <c r="C985" s="143"/>
      <c r="D985" s="143"/>
      <c r="E985" s="143"/>
      <c r="I985" s="139"/>
      <c r="J985" s="139"/>
      <c r="K985" s="139"/>
      <c r="L985" s="139"/>
    </row>
    <row r="986" spans="1:12" ht="15.75" customHeight="1">
      <c r="A986" s="143"/>
      <c r="B986" s="143"/>
      <c r="C986" s="143"/>
      <c r="D986" s="143"/>
      <c r="E986" s="143"/>
      <c r="I986" s="139"/>
      <c r="J986" s="139"/>
      <c r="K986" s="139"/>
      <c r="L986" s="139"/>
    </row>
    <row r="987" spans="1:12" ht="15.75" customHeight="1">
      <c r="A987" s="143"/>
      <c r="B987" s="143"/>
      <c r="C987" s="143"/>
      <c r="D987" s="143"/>
      <c r="E987" s="143"/>
      <c r="I987" s="139"/>
      <c r="J987" s="139"/>
      <c r="K987" s="139"/>
      <c r="L987" s="139"/>
    </row>
    <row r="988" spans="1:12" ht="15.75" customHeight="1">
      <c r="A988" s="143"/>
      <c r="B988" s="143"/>
      <c r="C988" s="143"/>
      <c r="D988" s="143"/>
      <c r="E988" s="143"/>
      <c r="I988" s="139"/>
      <c r="J988" s="139"/>
      <c r="K988" s="139"/>
      <c r="L988" s="139"/>
    </row>
    <row r="989" spans="1:12" ht="15.75" customHeight="1">
      <c r="A989" s="143"/>
      <c r="B989" s="143"/>
      <c r="C989" s="143"/>
      <c r="D989" s="143"/>
      <c r="E989" s="143"/>
      <c r="I989" s="139"/>
      <c r="J989" s="139"/>
      <c r="K989" s="139"/>
      <c r="L989" s="139"/>
    </row>
    <row r="990" spans="1:12" ht="15.75" customHeight="1">
      <c r="A990" s="143"/>
      <c r="B990" s="143"/>
      <c r="C990" s="143"/>
      <c r="D990" s="143"/>
      <c r="E990" s="143"/>
      <c r="I990" s="139"/>
      <c r="J990" s="139"/>
      <c r="K990" s="139"/>
      <c r="L990" s="139"/>
    </row>
    <row r="991" spans="1:12" ht="15.75" customHeight="1">
      <c r="A991" s="143"/>
      <c r="B991" s="143"/>
      <c r="C991" s="143"/>
      <c r="D991" s="143"/>
      <c r="E991" s="143"/>
      <c r="I991" s="139"/>
      <c r="J991" s="139"/>
      <c r="K991" s="139"/>
      <c r="L991" s="139"/>
    </row>
    <row r="992" spans="1:12" ht="15.75" customHeight="1">
      <c r="A992" s="143"/>
      <c r="B992" s="143"/>
      <c r="C992" s="143"/>
      <c r="D992" s="143"/>
      <c r="E992" s="143"/>
      <c r="I992" s="139"/>
      <c r="J992" s="139"/>
      <c r="K992" s="139"/>
      <c r="L992" s="139"/>
    </row>
    <row r="993" spans="1:12" ht="15.75" customHeight="1">
      <c r="A993" s="143"/>
      <c r="B993" s="143"/>
      <c r="C993" s="143"/>
      <c r="D993" s="143"/>
      <c r="E993" s="143"/>
      <c r="I993" s="139"/>
      <c r="J993" s="139"/>
      <c r="K993" s="139"/>
      <c r="L993" s="139"/>
    </row>
    <row r="994" spans="1:12" ht="15.75" customHeight="1">
      <c r="A994" s="143"/>
      <c r="B994" s="143"/>
      <c r="C994" s="143"/>
      <c r="D994" s="143"/>
      <c r="E994" s="143"/>
      <c r="I994" s="139"/>
      <c r="J994" s="139"/>
      <c r="K994" s="139"/>
      <c r="L994" s="139"/>
    </row>
    <row r="995" spans="1:12" ht="15.75" customHeight="1">
      <c r="A995" s="143"/>
      <c r="B995" s="143"/>
      <c r="C995" s="143"/>
      <c r="D995" s="143"/>
      <c r="E995" s="143"/>
      <c r="I995" s="139"/>
      <c r="J995" s="139"/>
      <c r="K995" s="139"/>
      <c r="L995" s="139"/>
    </row>
    <row r="996" spans="1:12" ht="15.75" customHeight="1">
      <c r="A996" s="143"/>
      <c r="B996" s="143"/>
      <c r="C996" s="143"/>
      <c r="D996" s="143"/>
      <c r="E996" s="143"/>
      <c r="I996" s="139"/>
      <c r="J996" s="139"/>
      <c r="K996" s="139"/>
      <c r="L996" s="139"/>
    </row>
    <row r="997" spans="1:12" ht="15.75" customHeight="1">
      <c r="A997" s="143"/>
      <c r="B997" s="143"/>
      <c r="C997" s="143"/>
      <c r="D997" s="143"/>
      <c r="E997" s="143"/>
      <c r="I997" s="139"/>
      <c r="J997" s="139"/>
      <c r="K997" s="139"/>
      <c r="L997" s="139"/>
    </row>
    <row r="998" spans="1:12" ht="15.75" customHeight="1">
      <c r="A998" s="143"/>
      <c r="B998" s="143"/>
      <c r="C998" s="143"/>
      <c r="D998" s="143"/>
      <c r="E998" s="143"/>
      <c r="I998" s="139"/>
      <c r="J998" s="139"/>
      <c r="K998" s="139"/>
      <c r="L998" s="139"/>
    </row>
    <row r="999" spans="1:12" ht="15.75" customHeight="1">
      <c r="A999" s="143"/>
      <c r="B999" s="143"/>
      <c r="C999" s="143"/>
      <c r="D999" s="143"/>
      <c r="E999" s="143"/>
      <c r="I999" s="139"/>
      <c r="J999" s="139"/>
      <c r="K999" s="139"/>
      <c r="L999" s="139"/>
    </row>
    <row r="1000" spans="1:12" ht="15.75" customHeight="1">
      <c r="A1000" s="143"/>
      <c r="B1000" s="143"/>
      <c r="C1000" s="143"/>
      <c r="D1000" s="143"/>
      <c r="E1000" s="143"/>
      <c r="I1000" s="139"/>
      <c r="J1000" s="139"/>
      <c r="K1000" s="139"/>
      <c r="L1000" s="139"/>
    </row>
    <row r="1001" spans="1:12" ht="15.75" customHeight="1">
      <c r="A1001" s="143"/>
      <c r="B1001" s="143"/>
      <c r="C1001" s="143"/>
      <c r="D1001" s="143"/>
      <c r="E1001" s="143"/>
      <c r="I1001" s="139"/>
      <c r="J1001" s="139"/>
      <c r="K1001" s="139"/>
      <c r="L1001" s="139"/>
    </row>
    <row r="1002" spans="1:12" ht="15.75" customHeight="1">
      <c r="A1002" s="143"/>
      <c r="B1002" s="143"/>
      <c r="C1002" s="143"/>
      <c r="D1002" s="143"/>
      <c r="E1002" s="143"/>
      <c r="I1002" s="139"/>
      <c r="J1002" s="139"/>
      <c r="K1002" s="139"/>
      <c r="L1002" s="139"/>
    </row>
    <row r="1003" spans="1:12" ht="15.75" customHeight="1">
      <c r="A1003" s="143"/>
      <c r="B1003" s="143"/>
      <c r="C1003" s="143"/>
      <c r="D1003" s="143"/>
      <c r="E1003" s="143"/>
      <c r="I1003" s="139"/>
      <c r="J1003" s="139"/>
      <c r="K1003" s="139"/>
      <c r="L1003" s="139"/>
    </row>
    <row r="1004" spans="1:12" ht="15.75" customHeight="1">
      <c r="A1004" s="143"/>
      <c r="B1004" s="143"/>
      <c r="C1004" s="143"/>
      <c r="D1004" s="143"/>
      <c r="E1004" s="143"/>
      <c r="I1004" s="139"/>
      <c r="J1004" s="139"/>
      <c r="K1004" s="139"/>
      <c r="L1004" s="139"/>
    </row>
    <row r="1005" spans="1:12" ht="15.75" customHeight="1">
      <c r="A1005" s="143"/>
      <c r="B1005" s="143"/>
      <c r="C1005" s="143"/>
      <c r="D1005" s="143"/>
      <c r="E1005" s="143"/>
      <c r="I1005" s="139"/>
      <c r="J1005" s="139"/>
      <c r="K1005" s="139"/>
      <c r="L1005" s="139"/>
    </row>
    <row r="1006" spans="1:12" ht="15.75" customHeight="1">
      <c r="A1006" s="143"/>
      <c r="B1006" s="143"/>
      <c r="C1006" s="143"/>
      <c r="D1006" s="143"/>
      <c r="E1006" s="143"/>
      <c r="I1006" s="139"/>
      <c r="J1006" s="139"/>
      <c r="K1006" s="139"/>
      <c r="L1006" s="139"/>
    </row>
    <row r="1007" spans="1:12" ht="15.75" customHeight="1">
      <c r="A1007" s="143"/>
      <c r="B1007" s="143"/>
      <c r="C1007" s="143"/>
      <c r="D1007" s="143"/>
      <c r="E1007" s="143"/>
      <c r="I1007" s="139"/>
      <c r="J1007" s="139"/>
      <c r="K1007" s="139"/>
      <c r="L1007" s="139"/>
    </row>
    <row r="1008" spans="1:12" ht="15.75" customHeight="1">
      <c r="A1008" s="143"/>
      <c r="B1008" s="143"/>
      <c r="C1008" s="143"/>
      <c r="D1008" s="143"/>
      <c r="E1008" s="143"/>
      <c r="I1008" s="139"/>
      <c r="J1008" s="139"/>
      <c r="K1008" s="139"/>
      <c r="L1008" s="139"/>
    </row>
    <row r="1009" spans="1:12" ht="15.75" customHeight="1">
      <c r="A1009" s="143"/>
      <c r="B1009" s="143"/>
      <c r="C1009" s="143"/>
      <c r="D1009" s="143"/>
      <c r="E1009" s="143"/>
      <c r="I1009" s="139"/>
      <c r="J1009" s="139"/>
      <c r="K1009" s="139"/>
      <c r="L1009" s="139"/>
    </row>
    <row r="1010" spans="1:12" ht="15.75" customHeight="1">
      <c r="A1010" s="143"/>
      <c r="B1010" s="143"/>
      <c r="C1010" s="143"/>
      <c r="D1010" s="143"/>
      <c r="E1010" s="143"/>
      <c r="I1010" s="139"/>
      <c r="J1010" s="139"/>
      <c r="K1010" s="139"/>
      <c r="L1010" s="139"/>
    </row>
    <row r="1011" spans="1:12" ht="15.75" customHeight="1">
      <c r="A1011" s="143"/>
      <c r="B1011" s="143"/>
      <c r="C1011" s="143"/>
      <c r="D1011" s="143"/>
      <c r="E1011" s="143"/>
      <c r="I1011" s="139"/>
      <c r="J1011" s="139"/>
      <c r="K1011" s="139"/>
      <c r="L1011" s="139"/>
    </row>
    <row r="1012" spans="1:12" ht="15.75" customHeight="1">
      <c r="A1012" s="143"/>
      <c r="B1012" s="143"/>
      <c r="C1012" s="143"/>
      <c r="D1012" s="143"/>
      <c r="E1012" s="143"/>
      <c r="I1012" s="139"/>
      <c r="J1012" s="139"/>
      <c r="K1012" s="139"/>
      <c r="L1012" s="139"/>
    </row>
    <row r="1013" spans="1:12" ht="15.75" customHeight="1">
      <c r="A1013" s="143"/>
      <c r="B1013" s="143"/>
      <c r="C1013" s="143"/>
      <c r="D1013" s="143"/>
      <c r="E1013" s="143"/>
      <c r="I1013" s="139"/>
      <c r="J1013" s="139"/>
      <c r="K1013" s="139"/>
      <c r="L1013" s="139"/>
    </row>
    <row r="1014" spans="1:12" ht="15.75" customHeight="1">
      <c r="A1014" s="143"/>
      <c r="B1014" s="143"/>
      <c r="C1014" s="143"/>
      <c r="D1014" s="143"/>
      <c r="E1014" s="143"/>
      <c r="I1014" s="139"/>
      <c r="J1014" s="139"/>
      <c r="K1014" s="139"/>
      <c r="L1014" s="139"/>
    </row>
    <row r="1015" spans="1:12" ht="15.75" customHeight="1">
      <c r="A1015" s="143"/>
      <c r="B1015" s="143"/>
      <c r="C1015" s="143"/>
      <c r="D1015" s="143"/>
      <c r="E1015" s="143"/>
      <c r="I1015" s="139"/>
      <c r="J1015" s="139"/>
      <c r="K1015" s="139"/>
      <c r="L1015" s="139"/>
    </row>
    <row r="1016" spans="1:12" ht="15.75" customHeight="1">
      <c r="A1016" s="143"/>
      <c r="B1016" s="143"/>
      <c r="C1016" s="143"/>
      <c r="D1016" s="143"/>
      <c r="E1016" s="143"/>
      <c r="I1016" s="139"/>
      <c r="J1016" s="139"/>
      <c r="K1016" s="139"/>
      <c r="L1016" s="139"/>
    </row>
    <row r="1017" spans="1:12" ht="15.75" customHeight="1">
      <c r="A1017" s="143"/>
      <c r="B1017" s="143"/>
      <c r="C1017" s="143"/>
      <c r="D1017" s="143"/>
      <c r="E1017" s="143"/>
      <c r="I1017" s="139"/>
      <c r="J1017" s="139"/>
      <c r="K1017" s="139"/>
      <c r="L1017" s="139"/>
    </row>
    <row r="1018" spans="1:12" ht="15.75" customHeight="1">
      <c r="A1018" s="143"/>
      <c r="B1018" s="143"/>
      <c r="C1018" s="143"/>
      <c r="D1018" s="143"/>
      <c r="E1018" s="143"/>
      <c r="I1018" s="139"/>
      <c r="J1018" s="139"/>
      <c r="K1018" s="139"/>
      <c r="L1018" s="139"/>
    </row>
    <row r="1019" spans="1:12" ht="15.75" customHeight="1">
      <c r="A1019" s="143"/>
      <c r="B1019" s="143"/>
      <c r="C1019" s="143"/>
      <c r="D1019" s="143"/>
      <c r="E1019" s="143"/>
      <c r="I1019" s="139"/>
      <c r="J1019" s="139"/>
      <c r="K1019" s="139"/>
      <c r="L1019" s="139"/>
    </row>
    <row r="1020" spans="1:12" ht="15.75" customHeight="1">
      <c r="A1020" s="143"/>
      <c r="B1020" s="143"/>
      <c r="C1020" s="143"/>
      <c r="D1020" s="143"/>
      <c r="E1020" s="143"/>
      <c r="I1020" s="139"/>
      <c r="J1020" s="139"/>
      <c r="K1020" s="139"/>
      <c r="L1020" s="139"/>
    </row>
    <row r="1021" spans="1:12" ht="15.75" customHeight="1">
      <c r="A1021" s="143"/>
      <c r="B1021" s="143"/>
      <c r="C1021" s="143"/>
      <c r="D1021" s="143"/>
      <c r="E1021" s="143"/>
      <c r="I1021" s="139"/>
      <c r="J1021" s="139"/>
      <c r="K1021" s="139"/>
      <c r="L1021" s="139"/>
    </row>
  </sheetData>
  <sheetProtection sheet="1" formatCells="0" formatColumns="0" formatRows="0" insertColumns="0" insertRows="0" insertHyperlinks="0" deleteColumns="0" deleteRows="0" sort="0" autoFilter="0" pivotTables="0"/>
  <dataConsolidate/>
  <mergeCells count="143">
    <mergeCell ref="E135:I135"/>
    <mergeCell ref="E136:I136"/>
    <mergeCell ref="A2:I2"/>
    <mergeCell ref="A9:B9"/>
    <mergeCell ref="A11:B11"/>
    <mergeCell ref="E132:I132"/>
    <mergeCell ref="E133:I133"/>
    <mergeCell ref="E134:I134"/>
    <mergeCell ref="E129:I129"/>
    <mergeCell ref="E130:I130"/>
    <mergeCell ref="E131:I131"/>
    <mergeCell ref="E126:I126"/>
    <mergeCell ref="E127:I127"/>
    <mergeCell ref="E128:I128"/>
    <mergeCell ref="E123:I123"/>
    <mergeCell ref="E124:I124"/>
    <mergeCell ref="E125:I125"/>
    <mergeCell ref="E120:I120"/>
    <mergeCell ref="E121:I121"/>
    <mergeCell ref="E122:I122"/>
    <mergeCell ref="E86:I86"/>
    <mergeCell ref="E118:I118"/>
    <mergeCell ref="E119:I119"/>
    <mergeCell ref="E83:I83"/>
    <mergeCell ref="E84:I84"/>
    <mergeCell ref="E85:I85"/>
    <mergeCell ref="E80:I80"/>
    <mergeCell ref="E81:I81"/>
    <mergeCell ref="E82:I82"/>
    <mergeCell ref="E77:I77"/>
    <mergeCell ref="E78:I78"/>
    <mergeCell ref="E79:I79"/>
    <mergeCell ref="E74:I74"/>
    <mergeCell ref="E75:I75"/>
    <mergeCell ref="E76:I76"/>
    <mergeCell ref="E71:I71"/>
    <mergeCell ref="E72:I72"/>
    <mergeCell ref="E73:I73"/>
    <mergeCell ref="E68:I68"/>
    <mergeCell ref="E69:I69"/>
    <mergeCell ref="E70:I70"/>
    <mergeCell ref="E64:I64"/>
    <mergeCell ref="A65:C65"/>
    <mergeCell ref="E65:I65"/>
    <mergeCell ref="E66:I66"/>
    <mergeCell ref="E67:I67"/>
    <mergeCell ref="E58:I58"/>
    <mergeCell ref="E59:I59"/>
    <mergeCell ref="E60:I60"/>
    <mergeCell ref="E61:I61"/>
    <mergeCell ref="E62:I62"/>
    <mergeCell ref="E63:I63"/>
    <mergeCell ref="E52:I52"/>
    <mergeCell ref="E53:I53"/>
    <mergeCell ref="E54:I54"/>
    <mergeCell ref="E55:I55"/>
    <mergeCell ref="E56:I56"/>
    <mergeCell ref="E57:I57"/>
    <mergeCell ref="E46:I46"/>
    <mergeCell ref="E47:I47"/>
    <mergeCell ref="E48:I48"/>
    <mergeCell ref="E49:I49"/>
    <mergeCell ref="E50:I50"/>
    <mergeCell ref="E51:I51"/>
    <mergeCell ref="E40:I40"/>
    <mergeCell ref="E41:I41"/>
    <mergeCell ref="E42:I42"/>
    <mergeCell ref="E43:I43"/>
    <mergeCell ref="E44:I44"/>
    <mergeCell ref="E45:I45"/>
    <mergeCell ref="E34:I34"/>
    <mergeCell ref="E35:I35"/>
    <mergeCell ref="E36:I36"/>
    <mergeCell ref="E37:I37"/>
    <mergeCell ref="E38:I38"/>
    <mergeCell ref="E39:I39"/>
    <mergeCell ref="E28:I28"/>
    <mergeCell ref="E29:I29"/>
    <mergeCell ref="E30:I30"/>
    <mergeCell ref="E31:I31"/>
    <mergeCell ref="E32:I32"/>
    <mergeCell ref="E33:I33"/>
    <mergeCell ref="E22:I22"/>
    <mergeCell ref="E23:I23"/>
    <mergeCell ref="E24:I24"/>
    <mergeCell ref="E25:I25"/>
    <mergeCell ref="E26:I26"/>
    <mergeCell ref="E27:I27"/>
    <mergeCell ref="E16:I16"/>
    <mergeCell ref="E17:I17"/>
    <mergeCell ref="E18:I18"/>
    <mergeCell ref="E19:I19"/>
    <mergeCell ref="E20:I20"/>
    <mergeCell ref="E21:I21"/>
    <mergeCell ref="A14:C14"/>
    <mergeCell ref="E14:I14"/>
    <mergeCell ref="E15:I15"/>
    <mergeCell ref="A7:B7"/>
    <mergeCell ref="E7:F7"/>
    <mergeCell ref="A8:B8"/>
    <mergeCell ref="E9:F9"/>
    <mergeCell ref="A10:B10"/>
    <mergeCell ref="E10:F10"/>
    <mergeCell ref="A4:B4"/>
    <mergeCell ref="E4:F4"/>
    <mergeCell ref="A5:B5"/>
    <mergeCell ref="E5:F5"/>
    <mergeCell ref="A6:B6"/>
    <mergeCell ref="E6:F6"/>
    <mergeCell ref="A12:C13"/>
    <mergeCell ref="D12:I12"/>
    <mergeCell ref="E13:I13"/>
    <mergeCell ref="E87:I87"/>
    <mergeCell ref="E88:I88"/>
    <mergeCell ref="E89:I89"/>
    <mergeCell ref="E90:I90"/>
    <mergeCell ref="E91:I91"/>
    <mergeCell ref="E92:I92"/>
    <mergeCell ref="E93:I93"/>
    <mergeCell ref="E94:I94"/>
    <mergeCell ref="E95:I95"/>
    <mergeCell ref="E96:I96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14:I114"/>
    <mergeCell ref="E115:I115"/>
    <mergeCell ref="E116:I116"/>
    <mergeCell ref="E117:I117"/>
    <mergeCell ref="E105:I105"/>
    <mergeCell ref="E106:I106"/>
    <mergeCell ref="E107:I107"/>
    <mergeCell ref="E108:I108"/>
    <mergeCell ref="E109:I109"/>
    <mergeCell ref="E110:I110"/>
    <mergeCell ref="E111:I111"/>
    <mergeCell ref="E112:I112"/>
    <mergeCell ref="E113:I113"/>
  </mergeCells>
  <conditionalFormatting sqref="D15:D64 D66:D118">
    <cfRule type="cellIs" dxfId="15" priority="4" operator="lessThan">
      <formula>75</formula>
    </cfRule>
  </conditionalFormatting>
  <conditionalFormatting sqref="E15:I64 E66:I118">
    <cfRule type="containsText" dxfId="14" priority="2" operator="containsText" text="Did Not Meet Expectation">
      <formula>NOT(ISERROR(SEARCH("Did Not Meet Expectation",E15)))</formula>
    </cfRule>
  </conditionalFormatting>
  <dataValidations count="3">
    <dataValidation allowBlank="1" showErrorMessage="1" sqref="E4:E11 G4:I4 G11:H11"/>
    <dataValidation allowBlank="1" showInputMessage="1" showErrorMessage="1" prompt="No need for manual data input here.&#10;&#10;Sir Jo" sqref="G5:I10 E15:I64 C9:C11 E66:I118"/>
    <dataValidation allowBlank="1" showInputMessage="1" showErrorMessage="1" prompt="Automatic numbering. No need for input here.&#10;&#10;Sir Jo" sqref="A15:A36"/>
  </dataValidations>
  <printOptions horizontalCentered="1"/>
  <pageMargins left="0.19685039370078741" right="0.16" top="0.15" bottom="0.11811023622047245" header="0" footer="0"/>
  <pageSetup paperSize="5" scale="85" fitToWidth="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9933"/>
  </sheetPr>
  <dimension ref="A1:L1001"/>
  <sheetViews>
    <sheetView showGridLines="0" workbookViewId="0">
      <selection activeCell="D11" sqref="D11"/>
    </sheetView>
  </sheetViews>
  <sheetFormatPr defaultColWidth="12.625" defaultRowHeight="15" customHeight="1"/>
  <cols>
    <col min="1" max="1" width="3.625" style="130" customWidth="1"/>
    <col min="2" max="2" width="14.75" style="130" customWidth="1"/>
    <col min="3" max="3" width="13.875" style="130" customWidth="1"/>
    <col min="4" max="4" width="11.5" style="130" customWidth="1"/>
    <col min="5" max="5" width="9.25" style="130" customWidth="1"/>
    <col min="6" max="6" width="10.25" style="130" customWidth="1"/>
    <col min="7" max="9" width="6.375" style="130" customWidth="1"/>
    <col min="10" max="10" width="8.75" style="130" customWidth="1"/>
    <col min="11" max="12" width="4.125" style="130" customWidth="1"/>
    <col min="13" max="16384" width="12.625" style="130"/>
  </cols>
  <sheetData>
    <row r="1" spans="1:12" s="123" customFormat="1">
      <c r="I1" s="124"/>
      <c r="J1" s="124"/>
      <c r="K1" s="124"/>
      <c r="L1" s="124"/>
    </row>
    <row r="2" spans="1:12" s="123" customFormat="1" ht="15.7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124"/>
      <c r="K2" s="124"/>
      <c r="L2" s="124"/>
    </row>
    <row r="3" spans="1:12" s="123" customFormat="1" ht="15.75" thickBot="1">
      <c r="A3" s="125"/>
      <c r="B3" s="125"/>
      <c r="C3" s="125"/>
      <c r="D3" s="125"/>
      <c r="E3" s="125"/>
      <c r="I3" s="124"/>
      <c r="J3" s="124"/>
      <c r="K3" s="124"/>
      <c r="L3" s="124"/>
    </row>
    <row r="4" spans="1:12" s="126" customFormat="1" ht="21" customHeight="1">
      <c r="A4" s="176" t="s">
        <v>18</v>
      </c>
      <c r="B4" s="177"/>
      <c r="C4" s="161"/>
      <c r="E4" s="217" t="s">
        <v>49</v>
      </c>
      <c r="F4" s="218"/>
      <c r="G4" s="108" t="s">
        <v>22</v>
      </c>
      <c r="H4" s="109" t="s">
        <v>23</v>
      </c>
      <c r="I4" s="110" t="s">
        <v>9</v>
      </c>
      <c r="K4" s="127"/>
      <c r="L4" s="127"/>
    </row>
    <row r="5" spans="1:12" s="126" customFormat="1" ht="27.75" customHeight="1">
      <c r="A5" s="178" t="s">
        <v>19</v>
      </c>
      <c r="B5" s="179"/>
      <c r="C5" s="162"/>
      <c r="E5" s="219" t="s">
        <v>50</v>
      </c>
      <c r="F5" s="181"/>
      <c r="G5" s="113">
        <f>COUNTIF(E15:I64,"Did not meet Expectation")</f>
        <v>0</v>
      </c>
      <c r="H5" s="114">
        <f>COUNTIF(E66:I116,"Did not meet Expectation")</f>
        <v>0</v>
      </c>
      <c r="I5" s="115">
        <f>SUM(G5:H5)</f>
        <v>0</v>
      </c>
      <c r="K5" s="127"/>
      <c r="L5" s="127"/>
    </row>
    <row r="6" spans="1:12" s="126" customFormat="1" ht="21" customHeight="1">
      <c r="A6" s="178" t="s">
        <v>56</v>
      </c>
      <c r="B6" s="179"/>
      <c r="C6" s="163"/>
      <c r="E6" s="220" t="s">
        <v>51</v>
      </c>
      <c r="F6" s="182"/>
      <c r="G6" s="113">
        <f>COUNTIF(E15:I64,"Fairly Satisfactory")</f>
        <v>0</v>
      </c>
      <c r="H6" s="114">
        <f>COUNTIF(E66:I116,"Fairly Satisfactory")</f>
        <v>0</v>
      </c>
      <c r="I6" s="115">
        <f t="shared" ref="I6:I9" si="0">SUM(G6:H6)</f>
        <v>0</v>
      </c>
      <c r="K6" s="127"/>
      <c r="L6" s="127"/>
    </row>
    <row r="7" spans="1:12" s="126" customFormat="1" ht="21" customHeight="1">
      <c r="A7" s="178" t="s">
        <v>20</v>
      </c>
      <c r="B7" s="179"/>
      <c r="C7" s="163"/>
      <c r="E7" s="220" t="s">
        <v>52</v>
      </c>
      <c r="F7" s="182"/>
      <c r="G7" s="113">
        <f>COUNTIF(E15:I64,"Satisfactory")</f>
        <v>0</v>
      </c>
      <c r="H7" s="114">
        <f>COUNTIF(E66:I116,"Satisfactory")</f>
        <v>0</v>
      </c>
      <c r="I7" s="115">
        <f t="shared" si="0"/>
        <v>0</v>
      </c>
      <c r="K7" s="127"/>
      <c r="L7" s="127"/>
    </row>
    <row r="8" spans="1:12" s="126" customFormat="1" ht="21" customHeight="1">
      <c r="A8" s="184" t="s">
        <v>55</v>
      </c>
      <c r="B8" s="185"/>
      <c r="C8" s="162" t="s">
        <v>48</v>
      </c>
      <c r="E8" s="111" t="s">
        <v>53</v>
      </c>
      <c r="F8" s="128"/>
      <c r="G8" s="113">
        <f>COUNTIF(E15:I64,"Very Satisfactory")</f>
        <v>0</v>
      </c>
      <c r="H8" s="114">
        <f>COUNTIF(E66:I116,"Very Satisfactory")</f>
        <v>0</v>
      </c>
      <c r="I8" s="115">
        <f t="shared" si="0"/>
        <v>0</v>
      </c>
      <c r="K8" s="127"/>
      <c r="L8" s="127"/>
    </row>
    <row r="9" spans="1:12" s="126" customFormat="1" ht="21" customHeight="1">
      <c r="A9" s="204" t="s">
        <v>36</v>
      </c>
      <c r="B9" s="205"/>
      <c r="C9" s="155">
        <f>C10+C11</f>
        <v>0</v>
      </c>
      <c r="E9" s="220" t="s">
        <v>54</v>
      </c>
      <c r="F9" s="182"/>
      <c r="G9" s="113">
        <f>COUNTIF(E15:I64,"Outstanding")</f>
        <v>0</v>
      </c>
      <c r="H9" s="114">
        <f>COUNTIF(E66:I116,"Outstanding")</f>
        <v>0</v>
      </c>
      <c r="I9" s="115">
        <f t="shared" si="0"/>
        <v>0</v>
      </c>
      <c r="K9" s="127"/>
      <c r="L9" s="127"/>
    </row>
    <row r="10" spans="1:12" s="126" customFormat="1" ht="21" customHeight="1" thickBot="1">
      <c r="A10" s="184" t="s">
        <v>57</v>
      </c>
      <c r="B10" s="185"/>
      <c r="C10" s="112">
        <f>COUNTA(B15:B64)</f>
        <v>0</v>
      </c>
      <c r="E10" s="221" t="s">
        <v>4</v>
      </c>
      <c r="F10" s="222"/>
      <c r="G10" s="116">
        <f>SUM(G5:G9)</f>
        <v>0</v>
      </c>
      <c r="H10" s="117">
        <f>SUM(H5:H9)</f>
        <v>0</v>
      </c>
      <c r="I10" s="118">
        <f>SUM(G10:H10)</f>
        <v>0</v>
      </c>
      <c r="K10" s="127"/>
      <c r="L10" s="127"/>
    </row>
    <row r="11" spans="1:12" s="126" customFormat="1" ht="21" customHeight="1" thickBot="1">
      <c r="A11" s="206" t="s">
        <v>63</v>
      </c>
      <c r="B11" s="207"/>
      <c r="C11" s="112">
        <f>COUNTA(B66:B116)</f>
        <v>0</v>
      </c>
      <c r="E11" s="101"/>
      <c r="F11" s="101"/>
      <c r="G11" s="102"/>
      <c r="H11" s="102"/>
      <c r="I11" s="103"/>
      <c r="K11" s="127"/>
      <c r="L11" s="127"/>
    </row>
    <row r="12" spans="1:12" ht="19.5" customHeight="1" thickBot="1">
      <c r="A12" s="186" t="s">
        <v>3</v>
      </c>
      <c r="B12" s="187"/>
      <c r="C12" s="188"/>
      <c r="D12" s="209" t="s">
        <v>59</v>
      </c>
      <c r="E12" s="209"/>
      <c r="F12" s="209"/>
      <c r="G12" s="209"/>
      <c r="H12" s="209"/>
      <c r="I12" s="209"/>
      <c r="J12" s="129"/>
      <c r="K12" s="129"/>
      <c r="L12" s="129"/>
    </row>
    <row r="13" spans="1:12" ht="22.5" customHeight="1" thickBot="1">
      <c r="A13" s="189"/>
      <c r="B13" s="190"/>
      <c r="C13" s="191"/>
      <c r="D13" s="131" t="s">
        <v>46</v>
      </c>
      <c r="E13" s="209" t="s">
        <v>47</v>
      </c>
      <c r="F13" s="209"/>
      <c r="G13" s="209"/>
      <c r="H13" s="209"/>
      <c r="I13" s="209"/>
      <c r="J13" s="132"/>
      <c r="K13" s="132"/>
      <c r="L13" s="132"/>
    </row>
    <row r="14" spans="1:12" ht="18" customHeight="1" thickBot="1">
      <c r="A14" s="201" t="s">
        <v>6</v>
      </c>
      <c r="B14" s="202"/>
      <c r="C14" s="203"/>
      <c r="D14" s="133"/>
      <c r="E14" s="210"/>
      <c r="F14" s="210"/>
      <c r="G14" s="210"/>
      <c r="H14" s="210"/>
      <c r="I14" s="210"/>
    </row>
    <row r="15" spans="1:12" ht="15.95" customHeight="1">
      <c r="A15" s="86" t="str">
        <f>IF(B15="","",1)</f>
        <v/>
      </c>
      <c r="B15" s="134"/>
      <c r="C15" s="135"/>
      <c r="D15" s="136"/>
      <c r="E15" s="211" t="str">
        <f>IFERROR(LOOKUP(D15,{50,74.5,79.5,84.5,89.5,100},{"Did Not Meet Expectation","Fairly Satisfactory","Satisfactory","Very Satisfactory","Outstanding"})," ")</f>
        <v/>
      </c>
      <c r="F15" s="212"/>
      <c r="G15" s="212"/>
      <c r="H15" s="212"/>
      <c r="I15" s="213"/>
      <c r="J15" s="137"/>
      <c r="K15" s="137"/>
      <c r="L15" s="137"/>
    </row>
    <row r="16" spans="1:12" ht="15.95" customHeight="1">
      <c r="A16" s="84" t="str">
        <f>IF(B16="","",A15+1)</f>
        <v/>
      </c>
      <c r="B16" s="134"/>
      <c r="C16" s="135"/>
      <c r="D16" s="136"/>
      <c r="E16" s="173" t="str">
        <f>IFERROR(LOOKUP(D16,{50,74.5,79.5,84.5,89.5,100},{"Did Not Meet Expectation","Fairly Satisfactory","Satisfactory","Very Satisfactory","Outstanding"})," ")</f>
        <v/>
      </c>
      <c r="F16" s="174"/>
      <c r="G16" s="174"/>
      <c r="H16" s="174"/>
      <c r="I16" s="175"/>
      <c r="J16" s="137"/>
      <c r="K16" s="137"/>
      <c r="L16" s="137"/>
    </row>
    <row r="17" spans="1:12" ht="15.95" customHeight="1">
      <c r="A17" s="84" t="str">
        <f t="shared" ref="A17:A64" si="1">IF(B17="","",A16+1)</f>
        <v/>
      </c>
      <c r="B17" s="134"/>
      <c r="C17" s="135"/>
      <c r="D17" s="136"/>
      <c r="E17" s="173" t="str">
        <f>IFERROR(LOOKUP(D17,{50,74.5,79.5,84.5,89.5,100},{"Did Not Meet Expectation","Fairly Satisfactory","Satisfactory","Very Satisfactory","Outstanding"})," ")</f>
        <v/>
      </c>
      <c r="F17" s="174"/>
      <c r="G17" s="174"/>
      <c r="H17" s="174"/>
      <c r="I17" s="175"/>
      <c r="J17" s="137"/>
      <c r="K17" s="137"/>
      <c r="L17" s="137"/>
    </row>
    <row r="18" spans="1:12" ht="15.95" customHeight="1">
      <c r="A18" s="84" t="str">
        <f t="shared" si="1"/>
        <v/>
      </c>
      <c r="B18" s="134"/>
      <c r="C18" s="135"/>
      <c r="D18" s="136"/>
      <c r="E18" s="173" t="str">
        <f>IFERROR(LOOKUP(D18,{50,74.5,79.5,84.5,89.5,100},{"Did Not Meet Expectation","Fairly Satisfactory","Satisfactory","Very Satisfactory","Outstanding"})," ")</f>
        <v/>
      </c>
      <c r="F18" s="174"/>
      <c r="G18" s="174"/>
      <c r="H18" s="174"/>
      <c r="I18" s="175"/>
      <c r="J18" s="137"/>
      <c r="K18" s="137"/>
      <c r="L18" s="137"/>
    </row>
    <row r="19" spans="1:12" ht="15.95" customHeight="1">
      <c r="A19" s="84" t="str">
        <f t="shared" si="1"/>
        <v/>
      </c>
      <c r="B19" s="134"/>
      <c r="C19" s="135"/>
      <c r="D19" s="136"/>
      <c r="E19" s="173" t="str">
        <f>IFERROR(LOOKUP(D19,{50,74.5,79.5,84.5,89.5,100},{"Did Not Meet Expectation","Fairly Satisfactory","Satisfactory","Very Satisfactory","Outstanding"})," ")</f>
        <v/>
      </c>
      <c r="F19" s="174"/>
      <c r="G19" s="174"/>
      <c r="H19" s="174"/>
      <c r="I19" s="175"/>
      <c r="J19" s="137"/>
      <c r="K19" s="137"/>
      <c r="L19" s="137"/>
    </row>
    <row r="20" spans="1:12" ht="15.95" customHeight="1">
      <c r="A20" s="84" t="str">
        <f t="shared" si="1"/>
        <v/>
      </c>
      <c r="B20" s="134"/>
      <c r="C20" s="135"/>
      <c r="D20" s="136"/>
      <c r="E20" s="173" t="str">
        <f>IFERROR(LOOKUP(D20,{50,74.5,79.5,84.5,89.5,100},{"Did Not Meet Expectation","Fairly Satisfactory","Satisfactory","Very Satisfactory","Outstanding"})," ")</f>
        <v/>
      </c>
      <c r="F20" s="174"/>
      <c r="G20" s="174"/>
      <c r="H20" s="174"/>
      <c r="I20" s="175"/>
      <c r="J20" s="137"/>
      <c r="K20" s="137"/>
      <c r="L20" s="137"/>
    </row>
    <row r="21" spans="1:12" ht="15.95" customHeight="1">
      <c r="A21" s="84" t="str">
        <f t="shared" si="1"/>
        <v/>
      </c>
      <c r="B21" s="138"/>
      <c r="C21" s="135"/>
      <c r="D21" s="136"/>
      <c r="E21" s="173" t="str">
        <f>IFERROR(LOOKUP(D21,{50,74.5,79.5,84.5,89.5,100},{"Did Not Meet Expectation","Fairly Satisfactory","Satisfactory","Very Satisfactory","Outstanding"})," ")</f>
        <v/>
      </c>
      <c r="F21" s="174"/>
      <c r="G21" s="174"/>
      <c r="H21" s="174"/>
      <c r="I21" s="175"/>
      <c r="J21" s="137"/>
      <c r="K21" s="137"/>
      <c r="L21" s="137"/>
    </row>
    <row r="22" spans="1:12" ht="15.95" customHeight="1">
      <c r="A22" s="84" t="str">
        <f t="shared" si="1"/>
        <v/>
      </c>
      <c r="B22" s="138"/>
      <c r="C22" s="135"/>
      <c r="D22" s="136"/>
      <c r="E22" s="173" t="str">
        <f>IFERROR(LOOKUP(D22,{50,74.5,79.5,84.5,89.5,100},{"Did Not Meet Expectation","Fairly Satisfactory","Satisfactory","Very Satisfactory","Outstanding"})," ")</f>
        <v/>
      </c>
      <c r="F22" s="174"/>
      <c r="G22" s="174"/>
      <c r="H22" s="174"/>
      <c r="I22" s="175"/>
      <c r="J22" s="137"/>
      <c r="K22" s="137"/>
      <c r="L22" s="137"/>
    </row>
    <row r="23" spans="1:12" ht="15.95" customHeight="1">
      <c r="A23" s="84" t="str">
        <f t="shared" si="1"/>
        <v/>
      </c>
      <c r="B23" s="138"/>
      <c r="C23" s="135"/>
      <c r="D23" s="136"/>
      <c r="E23" s="173" t="str">
        <f>IFERROR(LOOKUP(D23,{50,74.5,79.5,84.5,89.5,100},{"Did Not Meet Expectation","Fairly Satisfactory","Satisfactory","Very Satisfactory","Outstanding"})," ")</f>
        <v/>
      </c>
      <c r="F23" s="174"/>
      <c r="G23" s="174"/>
      <c r="H23" s="174"/>
      <c r="I23" s="175"/>
      <c r="J23" s="137"/>
      <c r="K23" s="137"/>
      <c r="L23" s="137"/>
    </row>
    <row r="24" spans="1:12" ht="15.95" customHeight="1">
      <c r="A24" s="84" t="str">
        <f t="shared" si="1"/>
        <v/>
      </c>
      <c r="B24" s="138"/>
      <c r="C24" s="135"/>
      <c r="D24" s="136"/>
      <c r="E24" s="173" t="str">
        <f>IFERROR(LOOKUP(D24,{50,74.5,79.5,84.5,89.5,100},{"Did Not Meet Expectation","Fairly Satisfactory","Satisfactory","Very Satisfactory","Outstanding"})," ")</f>
        <v/>
      </c>
      <c r="F24" s="174"/>
      <c r="G24" s="174"/>
      <c r="H24" s="174"/>
      <c r="I24" s="175"/>
      <c r="J24" s="137"/>
      <c r="K24" s="137"/>
      <c r="L24" s="137"/>
    </row>
    <row r="25" spans="1:12" ht="15.75" customHeight="1">
      <c r="A25" s="84" t="str">
        <f t="shared" si="1"/>
        <v/>
      </c>
      <c r="B25" s="138"/>
      <c r="C25" s="135"/>
      <c r="D25" s="136"/>
      <c r="E25" s="173" t="str">
        <f>IFERROR(LOOKUP(D25,{50,74.5,79.5,84.5,89.5,100},{"Did Not Meet Expectation","Fairly Satisfactory","Satisfactory","Very Satisfactory","Outstanding"})," ")</f>
        <v/>
      </c>
      <c r="F25" s="174"/>
      <c r="G25" s="174"/>
      <c r="H25" s="174"/>
      <c r="I25" s="175"/>
      <c r="J25" s="139"/>
      <c r="K25" s="139"/>
      <c r="L25" s="139"/>
    </row>
    <row r="26" spans="1:12" ht="15.95" customHeight="1">
      <c r="A26" s="84" t="str">
        <f t="shared" si="1"/>
        <v/>
      </c>
      <c r="B26" s="138"/>
      <c r="C26" s="135"/>
      <c r="D26" s="136"/>
      <c r="E26" s="173" t="str">
        <f>IFERROR(LOOKUP(D26,{50,74.5,79.5,84.5,89.5,100},{"Did Not Meet Expectation","Fairly Satisfactory","Satisfactory","Very Satisfactory","Outstanding"})," ")</f>
        <v/>
      </c>
      <c r="F26" s="174"/>
      <c r="G26" s="174"/>
      <c r="H26" s="174"/>
      <c r="I26" s="175"/>
      <c r="J26" s="140"/>
      <c r="K26" s="140"/>
      <c r="L26" s="140"/>
    </row>
    <row r="27" spans="1:12" ht="15.95" customHeight="1">
      <c r="A27" s="84" t="str">
        <f t="shared" si="1"/>
        <v/>
      </c>
      <c r="B27" s="138"/>
      <c r="C27" s="135"/>
      <c r="D27" s="136"/>
      <c r="E27" s="173" t="str">
        <f>IFERROR(LOOKUP(D27,{50,74.5,79.5,84.5,89.5,100},{"Did Not Meet Expectation","Fairly Satisfactory","Satisfactory","Very Satisfactory","Outstanding"})," ")</f>
        <v/>
      </c>
      <c r="F27" s="174"/>
      <c r="G27" s="174"/>
      <c r="H27" s="174"/>
      <c r="I27" s="175"/>
      <c r="J27" s="140"/>
      <c r="K27" s="140"/>
      <c r="L27" s="140"/>
    </row>
    <row r="28" spans="1:12" ht="15.95" customHeight="1">
      <c r="A28" s="84" t="str">
        <f t="shared" si="1"/>
        <v/>
      </c>
      <c r="B28" s="138"/>
      <c r="C28" s="135"/>
      <c r="D28" s="136"/>
      <c r="E28" s="173" t="str">
        <f>IFERROR(LOOKUP(D28,{50,74.5,79.5,84.5,89.5,100},{"Did Not Meet Expectation","Fairly Satisfactory","Satisfactory","Very Satisfactory","Outstanding"})," ")</f>
        <v/>
      </c>
      <c r="F28" s="174"/>
      <c r="G28" s="174"/>
      <c r="H28" s="174"/>
      <c r="I28" s="175"/>
      <c r="J28" s="140"/>
      <c r="K28" s="140"/>
      <c r="L28" s="140"/>
    </row>
    <row r="29" spans="1:12" ht="15.95" customHeight="1">
      <c r="A29" s="84" t="str">
        <f t="shared" si="1"/>
        <v/>
      </c>
      <c r="B29" s="138"/>
      <c r="C29" s="135"/>
      <c r="D29" s="136"/>
      <c r="E29" s="173" t="str">
        <f>IFERROR(LOOKUP(D29,{50,74.5,79.5,84.5,89.5,100},{"Did Not Meet Expectation","Fairly Satisfactory","Satisfactory","Very Satisfactory","Outstanding"})," ")</f>
        <v/>
      </c>
      <c r="F29" s="174"/>
      <c r="G29" s="174"/>
      <c r="H29" s="174"/>
      <c r="I29" s="175"/>
      <c r="J29" s="139"/>
      <c r="K29" s="139"/>
      <c r="L29" s="139"/>
    </row>
    <row r="30" spans="1:12" ht="15.95" customHeight="1">
      <c r="A30" s="84" t="str">
        <f t="shared" si="1"/>
        <v/>
      </c>
      <c r="B30" s="138"/>
      <c r="C30" s="135"/>
      <c r="D30" s="136"/>
      <c r="E30" s="173" t="str">
        <f>IFERROR(LOOKUP(D30,{50,74.5,79.5,84.5,89.5,100},{"Did Not Meet Expectation","Fairly Satisfactory","Satisfactory","Very Satisfactory","Outstanding"})," ")</f>
        <v/>
      </c>
      <c r="F30" s="174"/>
      <c r="G30" s="174"/>
      <c r="H30" s="174"/>
      <c r="I30" s="175"/>
      <c r="J30" s="139"/>
      <c r="K30" s="139"/>
      <c r="L30" s="139"/>
    </row>
    <row r="31" spans="1:12" ht="15.95" customHeight="1">
      <c r="A31" s="84" t="str">
        <f t="shared" si="1"/>
        <v/>
      </c>
      <c r="B31" s="138"/>
      <c r="C31" s="135"/>
      <c r="D31" s="136"/>
      <c r="E31" s="173" t="str">
        <f>IFERROR(LOOKUP(D31,{50,74.5,79.5,84.5,89.5,100},{"Did Not Meet Expectation","Fairly Satisfactory","Satisfactory","Very Satisfactory","Outstanding"})," ")</f>
        <v/>
      </c>
      <c r="F31" s="174"/>
      <c r="G31" s="174"/>
      <c r="H31" s="174"/>
      <c r="I31" s="175"/>
      <c r="J31" s="139"/>
      <c r="K31" s="139"/>
      <c r="L31" s="139"/>
    </row>
    <row r="32" spans="1:12" ht="15.95" customHeight="1">
      <c r="A32" s="84" t="str">
        <f t="shared" si="1"/>
        <v/>
      </c>
      <c r="B32" s="138"/>
      <c r="C32" s="135"/>
      <c r="D32" s="136"/>
      <c r="E32" s="173" t="str">
        <f>IFERROR(LOOKUP(D32,{50,74.5,79.5,84.5,89.5,100},{"Did Not Meet Expectation","Fairly Satisfactory","Satisfactory","Very Satisfactory","Outstanding"})," ")</f>
        <v/>
      </c>
      <c r="F32" s="174"/>
      <c r="G32" s="174"/>
      <c r="H32" s="174"/>
      <c r="I32" s="175"/>
      <c r="J32" s="139"/>
      <c r="K32" s="139"/>
      <c r="L32" s="139"/>
    </row>
    <row r="33" spans="1:12" ht="15.95" customHeight="1">
      <c r="A33" s="84" t="str">
        <f t="shared" si="1"/>
        <v/>
      </c>
      <c r="B33" s="138"/>
      <c r="C33" s="135"/>
      <c r="D33" s="136"/>
      <c r="E33" s="173" t="str">
        <f>IFERROR(LOOKUP(D33,{50,74.5,79.5,84.5,89.5,100},{"Did Not Meet Expectation","Fairly Satisfactory","Satisfactory","Very Satisfactory","Outstanding"})," ")</f>
        <v/>
      </c>
      <c r="F33" s="174"/>
      <c r="G33" s="174"/>
      <c r="H33" s="174"/>
      <c r="I33" s="175"/>
      <c r="J33" s="139"/>
      <c r="K33" s="139"/>
      <c r="L33" s="139"/>
    </row>
    <row r="34" spans="1:12" ht="15.95" customHeight="1">
      <c r="A34" s="84" t="str">
        <f t="shared" si="1"/>
        <v/>
      </c>
      <c r="B34" s="138"/>
      <c r="C34" s="135"/>
      <c r="D34" s="136"/>
      <c r="E34" s="173" t="str">
        <f>IFERROR(LOOKUP(D34,{50,74.5,79.5,84.5,89.5,100},{"Did Not Meet Expectation","Fairly Satisfactory","Satisfactory","Very Satisfactory","Outstanding"})," ")</f>
        <v/>
      </c>
      <c r="F34" s="174"/>
      <c r="G34" s="174"/>
      <c r="H34" s="174"/>
      <c r="I34" s="175"/>
      <c r="J34" s="139"/>
      <c r="K34" s="139"/>
      <c r="L34" s="139"/>
    </row>
    <row r="35" spans="1:12" ht="15.95" customHeight="1">
      <c r="A35" s="84" t="str">
        <f t="shared" si="1"/>
        <v/>
      </c>
      <c r="B35" s="138"/>
      <c r="C35" s="135"/>
      <c r="D35" s="136"/>
      <c r="E35" s="173" t="str">
        <f>IFERROR(LOOKUP(D35,{50,74.5,79.5,84.5,89.5,100},{"Did Not Meet Expectation","Fairly Satisfactory","Satisfactory","Very Satisfactory","Outstanding"})," ")</f>
        <v/>
      </c>
      <c r="F35" s="174"/>
      <c r="G35" s="174"/>
      <c r="H35" s="174"/>
      <c r="I35" s="175"/>
      <c r="J35" s="139"/>
      <c r="K35" s="139"/>
      <c r="L35" s="139"/>
    </row>
    <row r="36" spans="1:12" ht="15.95" customHeight="1">
      <c r="A36" s="84" t="str">
        <f t="shared" si="1"/>
        <v/>
      </c>
      <c r="B36" s="138"/>
      <c r="C36" s="135"/>
      <c r="D36" s="136"/>
      <c r="E36" s="173" t="str">
        <f>IFERROR(LOOKUP(D36,{50,74.5,79.5,84.5,89.5,100},{"Did Not Meet Expectation","Fairly Satisfactory","Satisfactory","Very Satisfactory","Outstanding"})," ")</f>
        <v/>
      </c>
      <c r="F36" s="174"/>
      <c r="G36" s="174"/>
      <c r="H36" s="174"/>
      <c r="I36" s="175"/>
    </row>
    <row r="37" spans="1:12" ht="15.95" customHeight="1">
      <c r="A37" s="84" t="str">
        <f t="shared" si="1"/>
        <v/>
      </c>
      <c r="B37" s="138"/>
      <c r="C37" s="135"/>
      <c r="D37" s="136"/>
      <c r="E37" s="173" t="str">
        <f>IFERROR(LOOKUP(D37,{50,74.5,79.5,84.5,89.5,100},{"Did Not Meet Expectation","Fairly Satisfactory","Satisfactory","Very Satisfactory","Outstanding"})," ")</f>
        <v/>
      </c>
      <c r="F37" s="174"/>
      <c r="G37" s="174"/>
      <c r="H37" s="174"/>
      <c r="I37" s="175"/>
    </row>
    <row r="38" spans="1:12" ht="15.95" customHeight="1">
      <c r="A38" s="84" t="str">
        <f t="shared" si="1"/>
        <v/>
      </c>
      <c r="B38" s="138"/>
      <c r="C38" s="135"/>
      <c r="D38" s="136"/>
      <c r="E38" s="173" t="str">
        <f>IFERROR(LOOKUP(D38,{50,74.5,79.5,84.5,89.5,100},{"Did Not Meet Expectation","Fairly Satisfactory","Satisfactory","Very Satisfactory","Outstanding"})," ")</f>
        <v/>
      </c>
      <c r="F38" s="174"/>
      <c r="G38" s="174"/>
      <c r="H38" s="174"/>
      <c r="I38" s="175"/>
    </row>
    <row r="39" spans="1:12" ht="15.95" customHeight="1">
      <c r="A39" s="84" t="str">
        <f t="shared" si="1"/>
        <v/>
      </c>
      <c r="B39" s="138"/>
      <c r="C39" s="135"/>
      <c r="D39" s="136"/>
      <c r="E39" s="173" t="str">
        <f>IFERROR(LOOKUP(D39,{50,74.5,79.5,84.5,89.5,100},{"Did Not Meet Expectation","Fairly Satisfactory","Satisfactory","Very Satisfactory","Outstanding"})," ")</f>
        <v/>
      </c>
      <c r="F39" s="174"/>
      <c r="G39" s="174"/>
      <c r="H39" s="174"/>
      <c r="I39" s="175"/>
    </row>
    <row r="40" spans="1:12" ht="15.95" customHeight="1">
      <c r="A40" s="84" t="str">
        <f t="shared" si="1"/>
        <v/>
      </c>
      <c r="B40" s="138"/>
      <c r="C40" s="135"/>
      <c r="D40" s="136"/>
      <c r="E40" s="173" t="str">
        <f>IFERROR(LOOKUP(D40,{50,74.5,79.5,84.5,89.5,100},{"Did Not Meet Expectation","Fairly Satisfactory","Satisfactory","Very Satisfactory","Outstanding"})," ")</f>
        <v/>
      </c>
      <c r="F40" s="174"/>
      <c r="G40" s="174"/>
      <c r="H40" s="174"/>
      <c r="I40" s="175"/>
    </row>
    <row r="41" spans="1:12" ht="15.95" customHeight="1">
      <c r="A41" s="84" t="str">
        <f t="shared" si="1"/>
        <v/>
      </c>
      <c r="B41" s="138"/>
      <c r="C41" s="135"/>
      <c r="D41" s="136"/>
      <c r="E41" s="173" t="str">
        <f>IFERROR(LOOKUP(D41,{50,74.5,79.5,84.5,89.5,100},{"Did Not Meet Expectation","Fairly Satisfactory","Satisfactory","Very Satisfactory","Outstanding"})," ")</f>
        <v/>
      </c>
      <c r="F41" s="174"/>
      <c r="G41" s="174"/>
      <c r="H41" s="174"/>
      <c r="I41" s="175"/>
    </row>
    <row r="42" spans="1:12" ht="15.95" customHeight="1">
      <c r="A42" s="84" t="str">
        <f t="shared" si="1"/>
        <v/>
      </c>
      <c r="B42" s="138"/>
      <c r="C42" s="135"/>
      <c r="D42" s="136"/>
      <c r="E42" s="173" t="str">
        <f>IFERROR(LOOKUP(D42,{50,74.5,79.5,84.5,89.5,100},{"Did Not Meet Expectation","Fairly Satisfactory","Satisfactory","Very Satisfactory","Outstanding"})," ")</f>
        <v/>
      </c>
      <c r="F42" s="174"/>
      <c r="G42" s="174"/>
      <c r="H42" s="174"/>
      <c r="I42" s="175"/>
    </row>
    <row r="43" spans="1:12" ht="15.95" customHeight="1">
      <c r="A43" s="84" t="str">
        <f t="shared" si="1"/>
        <v/>
      </c>
      <c r="B43" s="138"/>
      <c r="C43" s="135"/>
      <c r="D43" s="136"/>
      <c r="E43" s="173" t="str">
        <f>IFERROR(LOOKUP(D43,{50,74.5,79.5,84.5,89.5,100},{"Did Not Meet Expectation","Fairly Satisfactory","Satisfactory","Very Satisfactory","Outstanding"})," ")</f>
        <v/>
      </c>
      <c r="F43" s="174"/>
      <c r="G43" s="174"/>
      <c r="H43" s="174"/>
      <c r="I43" s="175"/>
    </row>
    <row r="44" spans="1:12" ht="15.95" customHeight="1">
      <c r="A44" s="84" t="str">
        <f t="shared" si="1"/>
        <v/>
      </c>
      <c r="B44" s="138"/>
      <c r="C44" s="135"/>
      <c r="D44" s="136"/>
      <c r="E44" s="173" t="str">
        <f>IFERROR(LOOKUP(D44,{50,74.5,79.5,84.5,89.5,100},{"Did Not Meet Expectation","Fairly Satisfactory","Satisfactory","Very Satisfactory","Outstanding"})," ")</f>
        <v/>
      </c>
      <c r="F44" s="174"/>
      <c r="G44" s="174"/>
      <c r="H44" s="174"/>
      <c r="I44" s="175"/>
    </row>
    <row r="45" spans="1:12" ht="15.95" customHeight="1">
      <c r="A45" s="84" t="str">
        <f t="shared" si="1"/>
        <v/>
      </c>
      <c r="B45" s="138"/>
      <c r="C45" s="135"/>
      <c r="D45" s="136"/>
      <c r="E45" s="173" t="str">
        <f>IFERROR(LOOKUP(D45,{50,74.5,79.5,84.5,89.5,100},{"Did Not Meet Expectation","Fairly Satisfactory","Satisfactory","Very Satisfactory","Outstanding"})," ")</f>
        <v/>
      </c>
      <c r="F45" s="174"/>
      <c r="G45" s="174"/>
      <c r="H45" s="174"/>
      <c r="I45" s="175"/>
    </row>
    <row r="46" spans="1:12" ht="15.95" customHeight="1">
      <c r="A46" s="84" t="str">
        <f t="shared" si="1"/>
        <v/>
      </c>
      <c r="B46" s="138"/>
      <c r="C46" s="135"/>
      <c r="D46" s="136"/>
      <c r="E46" s="173" t="str">
        <f>IFERROR(LOOKUP(D46,{50,74.5,79.5,84.5,89.5,100},{"Did Not Meet Expectation","Fairly Satisfactory","Satisfactory","Very Satisfactory","Outstanding"})," ")</f>
        <v/>
      </c>
      <c r="F46" s="174"/>
      <c r="G46" s="174"/>
      <c r="H46" s="174"/>
      <c r="I46" s="175"/>
    </row>
    <row r="47" spans="1:12" ht="15.95" customHeight="1">
      <c r="A47" s="84" t="str">
        <f t="shared" si="1"/>
        <v/>
      </c>
      <c r="B47" s="138"/>
      <c r="C47" s="135"/>
      <c r="D47" s="136"/>
      <c r="E47" s="173" t="str">
        <f>IFERROR(LOOKUP(D47,{50,74.5,79.5,84.5,89.5,100},{"Did Not Meet Expectation","Fairly Satisfactory","Satisfactory","Very Satisfactory","Outstanding"})," ")</f>
        <v/>
      </c>
      <c r="F47" s="174"/>
      <c r="G47" s="174"/>
      <c r="H47" s="174"/>
      <c r="I47" s="175"/>
    </row>
    <row r="48" spans="1:12" ht="15.95" customHeight="1">
      <c r="A48" s="84" t="str">
        <f t="shared" si="1"/>
        <v/>
      </c>
      <c r="B48" s="138"/>
      <c r="C48" s="135"/>
      <c r="D48" s="136"/>
      <c r="E48" s="173" t="str">
        <f>IFERROR(LOOKUP(D48,{50,74.5,79.5,84.5,89.5,100},{"Did Not Meet Expectation","Fairly Satisfactory","Satisfactory","Very Satisfactory","Outstanding"})," ")</f>
        <v/>
      </c>
      <c r="F48" s="174"/>
      <c r="G48" s="174"/>
      <c r="H48" s="174"/>
      <c r="I48" s="175"/>
    </row>
    <row r="49" spans="1:9" ht="15.95" customHeight="1">
      <c r="A49" s="84" t="str">
        <f t="shared" si="1"/>
        <v/>
      </c>
      <c r="B49" s="138"/>
      <c r="C49" s="135"/>
      <c r="D49" s="136"/>
      <c r="E49" s="173" t="str">
        <f>IFERROR(LOOKUP(D49,{50,74.5,79.5,84.5,89.5,100},{"Did Not Meet Expectation","Fairly Satisfactory","Satisfactory","Very Satisfactory","Outstanding"})," ")</f>
        <v/>
      </c>
      <c r="F49" s="174"/>
      <c r="G49" s="174"/>
      <c r="H49" s="174"/>
      <c r="I49" s="175"/>
    </row>
    <row r="50" spans="1:9" ht="15.95" customHeight="1">
      <c r="A50" s="84" t="str">
        <f t="shared" si="1"/>
        <v/>
      </c>
      <c r="B50" s="138"/>
      <c r="C50" s="135"/>
      <c r="D50" s="136"/>
      <c r="E50" s="173" t="str">
        <f>IFERROR(LOOKUP(D50,{50,74.5,79.5,84.5,89.5,100},{"Did Not Meet Expectation","Fairly Satisfactory","Satisfactory","Very Satisfactory","Outstanding"})," ")</f>
        <v/>
      </c>
      <c r="F50" s="174"/>
      <c r="G50" s="174"/>
      <c r="H50" s="174"/>
      <c r="I50" s="175"/>
    </row>
    <row r="51" spans="1:9" ht="15.95" customHeight="1">
      <c r="A51" s="84" t="str">
        <f t="shared" si="1"/>
        <v/>
      </c>
      <c r="B51" s="138"/>
      <c r="C51" s="135"/>
      <c r="D51" s="136"/>
      <c r="E51" s="173" t="str">
        <f>IFERROR(LOOKUP(D51,{50,74.5,79.5,84.5,89.5,100},{"Did Not Meet Expectation","Fairly Satisfactory","Satisfactory","Very Satisfactory","Outstanding"})," ")</f>
        <v/>
      </c>
      <c r="F51" s="174"/>
      <c r="G51" s="174"/>
      <c r="H51" s="174"/>
      <c r="I51" s="175"/>
    </row>
    <row r="52" spans="1:9" ht="15.95" customHeight="1">
      <c r="A52" s="84" t="str">
        <f t="shared" si="1"/>
        <v/>
      </c>
      <c r="B52" s="138"/>
      <c r="C52" s="135"/>
      <c r="D52" s="136"/>
      <c r="E52" s="173" t="str">
        <f>IFERROR(LOOKUP(D52,{50,74.5,79.5,84.5,89.5,100},{"Did Not Meet Expectation","Fairly Satisfactory","Satisfactory","Very Satisfactory","Outstanding"})," ")</f>
        <v/>
      </c>
      <c r="F52" s="174"/>
      <c r="G52" s="174"/>
      <c r="H52" s="174"/>
      <c r="I52" s="175"/>
    </row>
    <row r="53" spans="1:9" ht="15.95" customHeight="1">
      <c r="A53" s="84" t="str">
        <f t="shared" si="1"/>
        <v/>
      </c>
      <c r="B53" s="138"/>
      <c r="C53" s="135"/>
      <c r="D53" s="136"/>
      <c r="E53" s="173" t="str">
        <f>IFERROR(LOOKUP(D53,{50,74.5,79.5,84.5,89.5,100},{"Did Not Meet Expectation","Fairly Satisfactory","Satisfactory","Very Satisfactory","Outstanding"})," ")</f>
        <v/>
      </c>
      <c r="F53" s="174"/>
      <c r="G53" s="174"/>
      <c r="H53" s="174"/>
      <c r="I53" s="175"/>
    </row>
    <row r="54" spans="1:9" ht="15.95" customHeight="1">
      <c r="A54" s="84" t="str">
        <f t="shared" si="1"/>
        <v/>
      </c>
      <c r="B54" s="138"/>
      <c r="C54" s="135"/>
      <c r="D54" s="136"/>
      <c r="E54" s="173" t="str">
        <f>IFERROR(LOOKUP(D54,{50,74.5,79.5,84.5,89.5,100},{"Did Not Meet Expectation","Fairly Satisfactory","Satisfactory","Very Satisfactory","Outstanding"})," ")</f>
        <v/>
      </c>
      <c r="F54" s="174"/>
      <c r="G54" s="174"/>
      <c r="H54" s="174"/>
      <c r="I54" s="175"/>
    </row>
    <row r="55" spans="1:9" ht="15.95" customHeight="1">
      <c r="A55" s="84" t="str">
        <f t="shared" si="1"/>
        <v/>
      </c>
      <c r="B55" s="138"/>
      <c r="C55" s="135"/>
      <c r="D55" s="136"/>
      <c r="E55" s="173" t="str">
        <f>IFERROR(LOOKUP(D55,{50,74.5,79.5,84.5,89.5,100},{"Did Not Meet Expectation","Fairly Satisfactory","Satisfactory","Very Satisfactory","Outstanding"})," ")</f>
        <v/>
      </c>
      <c r="F55" s="174"/>
      <c r="G55" s="174"/>
      <c r="H55" s="174"/>
      <c r="I55" s="175"/>
    </row>
    <row r="56" spans="1:9" ht="15.95" customHeight="1">
      <c r="A56" s="84" t="str">
        <f t="shared" si="1"/>
        <v/>
      </c>
      <c r="B56" s="138"/>
      <c r="C56" s="135"/>
      <c r="D56" s="136"/>
      <c r="E56" s="173" t="str">
        <f>IFERROR(LOOKUP(D56,{50,74.5,79.5,84.5,89.5,100},{"Did Not Meet Expectation","Fairly Satisfactory","Satisfactory","Very Satisfactory","Outstanding"})," ")</f>
        <v/>
      </c>
      <c r="F56" s="174"/>
      <c r="G56" s="174"/>
      <c r="H56" s="174"/>
      <c r="I56" s="175"/>
    </row>
    <row r="57" spans="1:9" ht="15.95" customHeight="1">
      <c r="A57" s="84" t="str">
        <f t="shared" si="1"/>
        <v/>
      </c>
      <c r="B57" s="138"/>
      <c r="C57" s="135"/>
      <c r="D57" s="136"/>
      <c r="E57" s="173" t="str">
        <f>IFERROR(LOOKUP(D57,{50,74.5,79.5,84.5,89.5,100},{"Did Not Meet Expectation","Fairly Satisfactory","Satisfactory","Very Satisfactory","Outstanding"})," ")</f>
        <v/>
      </c>
      <c r="F57" s="174"/>
      <c r="G57" s="174"/>
      <c r="H57" s="174"/>
      <c r="I57" s="175"/>
    </row>
    <row r="58" spans="1:9" ht="15.95" customHeight="1">
      <c r="A58" s="84" t="str">
        <f t="shared" si="1"/>
        <v/>
      </c>
      <c r="B58" s="138"/>
      <c r="C58" s="135"/>
      <c r="D58" s="136"/>
      <c r="E58" s="173" t="str">
        <f>IFERROR(LOOKUP(D58,{50,74.5,79.5,84.5,89.5,100},{"Did Not Meet Expectation","Fairly Satisfactory","Satisfactory","Very Satisfactory","Outstanding"})," ")</f>
        <v/>
      </c>
      <c r="F58" s="174"/>
      <c r="G58" s="174"/>
      <c r="H58" s="174"/>
      <c r="I58" s="175"/>
    </row>
    <row r="59" spans="1:9" ht="15.95" customHeight="1">
      <c r="A59" s="84" t="str">
        <f t="shared" si="1"/>
        <v/>
      </c>
      <c r="B59" s="138"/>
      <c r="C59" s="135"/>
      <c r="D59" s="136"/>
      <c r="E59" s="173" t="str">
        <f>IFERROR(LOOKUP(D59,{50,74.5,79.5,84.5,89.5,100},{"Did Not Meet Expectation","Fairly Satisfactory","Satisfactory","Very Satisfactory","Outstanding"})," ")</f>
        <v/>
      </c>
      <c r="F59" s="174"/>
      <c r="G59" s="174"/>
      <c r="H59" s="174"/>
      <c r="I59" s="175"/>
    </row>
    <row r="60" spans="1:9" ht="15.95" customHeight="1">
      <c r="A60" s="84" t="str">
        <f t="shared" si="1"/>
        <v/>
      </c>
      <c r="B60" s="138"/>
      <c r="C60" s="135"/>
      <c r="D60" s="136"/>
      <c r="E60" s="173" t="str">
        <f>IFERROR(LOOKUP(D60,{50,74.5,79.5,84.5,89.5,100},{"Did Not Meet Expectation","Fairly Satisfactory","Satisfactory","Very Satisfactory","Outstanding"})," ")</f>
        <v/>
      </c>
      <c r="F60" s="174"/>
      <c r="G60" s="174"/>
      <c r="H60" s="174"/>
      <c r="I60" s="175"/>
    </row>
    <row r="61" spans="1:9" ht="15.95" customHeight="1">
      <c r="A61" s="84" t="str">
        <f t="shared" si="1"/>
        <v/>
      </c>
      <c r="B61" s="138"/>
      <c r="C61" s="135"/>
      <c r="D61" s="136"/>
      <c r="E61" s="173" t="str">
        <f>IFERROR(LOOKUP(D61,{50,74.5,79.5,84.5,89.5,100},{"Did Not Meet Expectation","Fairly Satisfactory","Satisfactory","Very Satisfactory","Outstanding"})," ")</f>
        <v/>
      </c>
      <c r="F61" s="174"/>
      <c r="G61" s="174"/>
      <c r="H61" s="174"/>
      <c r="I61" s="175"/>
    </row>
    <row r="62" spans="1:9" ht="15.95" customHeight="1">
      <c r="A62" s="84" t="str">
        <f t="shared" si="1"/>
        <v/>
      </c>
      <c r="B62" s="138"/>
      <c r="C62" s="135"/>
      <c r="D62" s="136"/>
      <c r="E62" s="173" t="str">
        <f>IFERROR(LOOKUP(D62,{50,74.5,79.5,84.5,89.5,100},{"Did Not Meet Expectation","Fairly Satisfactory","Satisfactory","Very Satisfactory","Outstanding"})," ")</f>
        <v/>
      </c>
      <c r="F62" s="174"/>
      <c r="G62" s="174"/>
      <c r="H62" s="174"/>
      <c r="I62" s="175"/>
    </row>
    <row r="63" spans="1:9" ht="15.95" customHeight="1">
      <c r="A63" s="84" t="str">
        <f t="shared" si="1"/>
        <v/>
      </c>
      <c r="B63" s="138"/>
      <c r="C63" s="135"/>
      <c r="D63" s="136"/>
      <c r="E63" s="173" t="str">
        <f>IFERROR(LOOKUP(D63,{50,74.5,79.5,84.5,89.5,100},{"Did Not Meet Expectation","Fairly Satisfactory","Satisfactory","Very Satisfactory","Outstanding"})," ")</f>
        <v/>
      </c>
      <c r="F63" s="174"/>
      <c r="G63" s="174"/>
      <c r="H63" s="174"/>
      <c r="I63" s="175"/>
    </row>
    <row r="64" spans="1:9" ht="15.95" customHeight="1" thickBot="1">
      <c r="A64" s="85" t="str">
        <f t="shared" si="1"/>
        <v/>
      </c>
      <c r="B64" s="138"/>
      <c r="C64" s="135"/>
      <c r="D64" s="141"/>
      <c r="E64" s="195" t="str">
        <f>IFERROR(LOOKUP(D64,{50,74.5,79.5,84.5,89.5,100},{"Did Not Meet Expectation","Fairly Satisfactory","Satisfactory","Very Satisfactory","Outstanding"})," ")</f>
        <v/>
      </c>
      <c r="F64" s="196"/>
      <c r="G64" s="196"/>
      <c r="H64" s="196"/>
      <c r="I64" s="197"/>
    </row>
    <row r="65" spans="1:9" ht="15.95" customHeight="1" thickBot="1">
      <c r="A65" s="198" t="s">
        <v>7</v>
      </c>
      <c r="B65" s="199"/>
      <c r="C65" s="200"/>
      <c r="D65" s="142"/>
      <c r="E65" s="214"/>
      <c r="F65" s="215"/>
      <c r="G65" s="215"/>
      <c r="H65" s="215"/>
      <c r="I65" s="216"/>
    </row>
    <row r="66" spans="1:9" ht="15.95" customHeight="1">
      <c r="A66" s="83" t="str">
        <f>IF(B66="","",1)</f>
        <v/>
      </c>
      <c r="B66" s="145"/>
      <c r="C66" s="146"/>
      <c r="D66" s="136"/>
      <c r="E66" s="192" t="str">
        <f>IFERROR(LOOKUP(D66,{50,74.5,79.5,84.5,89.5,100},{"Did Not Meet Expectation","Fairly Satisfactory","Satisfactory","Very Satisfactory","Outstanding"})," ")</f>
        <v/>
      </c>
      <c r="F66" s="193"/>
      <c r="G66" s="193"/>
      <c r="H66" s="193"/>
      <c r="I66" s="194"/>
    </row>
    <row r="67" spans="1:9" ht="15.95" customHeight="1">
      <c r="A67" s="84" t="str">
        <f>IF(B67="","",A66+1)</f>
        <v/>
      </c>
      <c r="B67" s="147"/>
      <c r="C67" s="148"/>
      <c r="D67" s="136"/>
      <c r="E67" s="173" t="str">
        <f>IFERROR(LOOKUP(D67,{50,74.5,79.5,84.5,89.5,100},{"Did Not Meet Expectation","Fairly Satisfactory","Satisfactory","Very Satisfactory","Outstanding"})," ")</f>
        <v/>
      </c>
      <c r="F67" s="174"/>
      <c r="G67" s="174"/>
      <c r="H67" s="174"/>
      <c r="I67" s="175"/>
    </row>
    <row r="68" spans="1:9" ht="15.95" customHeight="1">
      <c r="A68" s="84" t="str">
        <f t="shared" ref="A68:A116" si="2">IF(B68="","",A67+1)</f>
        <v/>
      </c>
      <c r="B68" s="147"/>
      <c r="C68" s="148"/>
      <c r="D68" s="136"/>
      <c r="E68" s="173" t="str">
        <f>IFERROR(LOOKUP(D68,{50,74.5,79.5,84.5,89.5,100},{"Did Not Meet Expectation","Fairly Satisfactory","Satisfactory","Very Satisfactory","Outstanding"})," ")</f>
        <v/>
      </c>
      <c r="F68" s="174"/>
      <c r="G68" s="174"/>
      <c r="H68" s="174"/>
      <c r="I68" s="175"/>
    </row>
    <row r="69" spans="1:9" ht="15.95" customHeight="1">
      <c r="A69" s="84" t="str">
        <f t="shared" si="2"/>
        <v/>
      </c>
      <c r="B69" s="147"/>
      <c r="C69" s="148"/>
      <c r="D69" s="136"/>
      <c r="E69" s="173" t="str">
        <f>IFERROR(LOOKUP(D69,{50,74.5,79.5,84.5,89.5,100},{"Did Not Meet Expectation","Fairly Satisfactory","Satisfactory","Very Satisfactory","Outstanding"})," ")</f>
        <v/>
      </c>
      <c r="F69" s="174"/>
      <c r="G69" s="174"/>
      <c r="H69" s="174"/>
      <c r="I69" s="175"/>
    </row>
    <row r="70" spans="1:9" ht="15.95" customHeight="1">
      <c r="A70" s="84" t="str">
        <f t="shared" si="2"/>
        <v/>
      </c>
      <c r="B70" s="147"/>
      <c r="C70" s="148"/>
      <c r="D70" s="136"/>
      <c r="E70" s="173" t="str">
        <f>IFERROR(LOOKUP(D70,{50,74.5,79.5,84.5,89.5,100},{"Did Not Meet Expectation","Fairly Satisfactory","Satisfactory","Very Satisfactory","Outstanding"})," ")</f>
        <v/>
      </c>
      <c r="F70" s="174"/>
      <c r="G70" s="174"/>
      <c r="H70" s="174"/>
      <c r="I70" s="175"/>
    </row>
    <row r="71" spans="1:9" ht="15.95" customHeight="1">
      <c r="A71" s="84" t="str">
        <f t="shared" si="2"/>
        <v/>
      </c>
      <c r="B71" s="147"/>
      <c r="C71" s="148"/>
      <c r="D71" s="136"/>
      <c r="E71" s="173" t="str">
        <f>IFERROR(LOOKUP(D71,{50,74.5,79.5,84.5,89.5,100},{"Did Not Meet Expectation","Fairly Satisfactory","Satisfactory","Very Satisfactory","Outstanding"})," ")</f>
        <v/>
      </c>
      <c r="F71" s="174"/>
      <c r="G71" s="174"/>
      <c r="H71" s="174"/>
      <c r="I71" s="175"/>
    </row>
    <row r="72" spans="1:9" ht="15.95" customHeight="1">
      <c r="A72" s="84" t="str">
        <f t="shared" si="2"/>
        <v/>
      </c>
      <c r="B72" s="147"/>
      <c r="C72" s="148"/>
      <c r="D72" s="136"/>
      <c r="E72" s="173" t="str">
        <f>IFERROR(LOOKUP(D72,{50,74.5,79.5,84.5,89.5,100},{"Did Not Meet Expectation","Fairly Satisfactory","Satisfactory","Very Satisfactory","Outstanding"})," ")</f>
        <v/>
      </c>
      <c r="F72" s="174"/>
      <c r="G72" s="174"/>
      <c r="H72" s="174"/>
      <c r="I72" s="175"/>
    </row>
    <row r="73" spans="1:9" ht="15.95" customHeight="1">
      <c r="A73" s="84" t="str">
        <f t="shared" si="2"/>
        <v/>
      </c>
      <c r="B73" s="147"/>
      <c r="C73" s="148"/>
      <c r="D73" s="136"/>
      <c r="E73" s="173" t="str">
        <f>IFERROR(LOOKUP(D73,{50,74.5,79.5,84.5,89.5,100},{"Did Not Meet Expectation","Fairly Satisfactory","Satisfactory","Very Satisfactory","Outstanding"})," ")</f>
        <v/>
      </c>
      <c r="F73" s="174"/>
      <c r="G73" s="174"/>
      <c r="H73" s="174"/>
      <c r="I73" s="175"/>
    </row>
    <row r="74" spans="1:9" ht="15.95" customHeight="1">
      <c r="A74" s="84" t="str">
        <f t="shared" si="2"/>
        <v/>
      </c>
      <c r="B74" s="147"/>
      <c r="C74" s="148"/>
      <c r="D74" s="136"/>
      <c r="E74" s="173" t="str">
        <f>IFERROR(LOOKUP(D74,{50,74.5,79.5,84.5,89.5,100},{"Did Not Meet Expectation","Fairly Satisfactory","Satisfactory","Very Satisfactory","Outstanding"})," ")</f>
        <v/>
      </c>
      <c r="F74" s="174"/>
      <c r="G74" s="174"/>
      <c r="H74" s="174"/>
      <c r="I74" s="175"/>
    </row>
    <row r="75" spans="1:9" ht="15.95" customHeight="1">
      <c r="A75" s="84" t="str">
        <f t="shared" si="2"/>
        <v/>
      </c>
      <c r="B75" s="147"/>
      <c r="C75" s="148"/>
      <c r="D75" s="136"/>
      <c r="E75" s="173" t="str">
        <f>IFERROR(LOOKUP(D75,{50,74.5,79.5,84.5,89.5,100},{"Did Not Meet Expectation","Fairly Satisfactory","Satisfactory","Very Satisfactory","Outstanding"})," ")</f>
        <v/>
      </c>
      <c r="F75" s="174"/>
      <c r="G75" s="174"/>
      <c r="H75" s="174"/>
      <c r="I75" s="175"/>
    </row>
    <row r="76" spans="1:9" ht="15.95" customHeight="1">
      <c r="A76" s="84" t="str">
        <f t="shared" si="2"/>
        <v/>
      </c>
      <c r="B76" s="147"/>
      <c r="C76" s="148"/>
      <c r="D76" s="136"/>
      <c r="E76" s="173" t="str">
        <f>IFERROR(LOOKUP(D76,{50,74.5,79.5,84.5,89.5,100},{"Did Not Meet Expectation","Fairly Satisfactory","Satisfactory","Very Satisfactory","Outstanding"})," ")</f>
        <v/>
      </c>
      <c r="F76" s="174"/>
      <c r="G76" s="174"/>
      <c r="H76" s="174"/>
      <c r="I76" s="175"/>
    </row>
    <row r="77" spans="1:9" ht="15.95" customHeight="1">
      <c r="A77" s="84" t="str">
        <f t="shared" si="2"/>
        <v/>
      </c>
      <c r="B77" s="147"/>
      <c r="C77" s="148"/>
      <c r="D77" s="136"/>
      <c r="E77" s="173" t="str">
        <f>IFERROR(LOOKUP(D77,{50,74.5,79.5,84.5,89.5,100},{"Did Not Meet Expectation","Fairly Satisfactory","Satisfactory","Very Satisfactory","Outstanding"})," ")</f>
        <v/>
      </c>
      <c r="F77" s="174"/>
      <c r="G77" s="174"/>
      <c r="H77" s="174"/>
      <c r="I77" s="175"/>
    </row>
    <row r="78" spans="1:9" ht="15.95" customHeight="1">
      <c r="A78" s="84" t="str">
        <f t="shared" si="2"/>
        <v/>
      </c>
      <c r="B78" s="147"/>
      <c r="C78" s="148"/>
      <c r="D78" s="136"/>
      <c r="E78" s="173" t="str">
        <f>IFERROR(LOOKUP(D78,{50,74.5,79.5,84.5,89.5,100},{"Did Not Meet Expectation","Fairly Satisfactory","Satisfactory","Very Satisfactory","Outstanding"})," ")</f>
        <v/>
      </c>
      <c r="F78" s="174"/>
      <c r="G78" s="174"/>
      <c r="H78" s="174"/>
      <c r="I78" s="175"/>
    </row>
    <row r="79" spans="1:9" ht="15.95" customHeight="1">
      <c r="A79" s="84" t="str">
        <f t="shared" si="2"/>
        <v/>
      </c>
      <c r="B79" s="147"/>
      <c r="C79" s="148"/>
      <c r="D79" s="136"/>
      <c r="E79" s="173" t="str">
        <f>IFERROR(LOOKUP(D79,{50,74.5,79.5,84.5,89.5,100},{"Did Not Meet Expectation","Fairly Satisfactory","Satisfactory","Very Satisfactory","Outstanding"})," ")</f>
        <v/>
      </c>
      <c r="F79" s="174"/>
      <c r="G79" s="174"/>
      <c r="H79" s="174"/>
      <c r="I79" s="175"/>
    </row>
    <row r="80" spans="1:9" ht="15.95" customHeight="1">
      <c r="A80" s="84" t="str">
        <f t="shared" si="2"/>
        <v/>
      </c>
      <c r="B80" s="147"/>
      <c r="C80" s="148"/>
      <c r="D80" s="136"/>
      <c r="E80" s="173" t="str">
        <f>IFERROR(LOOKUP(D80,{50,74.5,79.5,84.5,89.5,100},{"Did Not Meet Expectation","Fairly Satisfactory","Satisfactory","Very Satisfactory","Outstanding"})," ")</f>
        <v/>
      </c>
      <c r="F80" s="174"/>
      <c r="G80" s="174"/>
      <c r="H80" s="174"/>
      <c r="I80" s="175"/>
    </row>
    <row r="81" spans="1:9" ht="15.95" customHeight="1">
      <c r="A81" s="84" t="str">
        <f t="shared" si="2"/>
        <v/>
      </c>
      <c r="B81" s="147"/>
      <c r="C81" s="148"/>
      <c r="D81" s="136"/>
      <c r="E81" s="173" t="str">
        <f>IFERROR(LOOKUP(D81,{50,74.5,79.5,84.5,89.5,100},{"Did Not Meet Expectation","Fairly Satisfactory","Satisfactory","Very Satisfactory","Outstanding"})," ")</f>
        <v/>
      </c>
      <c r="F81" s="174"/>
      <c r="G81" s="174"/>
      <c r="H81" s="174"/>
      <c r="I81" s="175"/>
    </row>
    <row r="82" spans="1:9" ht="15.95" customHeight="1">
      <c r="A82" s="84" t="str">
        <f t="shared" si="2"/>
        <v/>
      </c>
      <c r="B82" s="147"/>
      <c r="C82" s="148"/>
      <c r="D82" s="136"/>
      <c r="E82" s="173" t="str">
        <f>IFERROR(LOOKUP(D82,{50,74.5,79.5,84.5,89.5,100},{"Did Not Meet Expectation","Fairly Satisfactory","Satisfactory","Very Satisfactory","Outstanding"})," ")</f>
        <v/>
      </c>
      <c r="F82" s="174"/>
      <c r="G82" s="174"/>
      <c r="H82" s="174"/>
      <c r="I82" s="175"/>
    </row>
    <row r="83" spans="1:9" ht="15.95" customHeight="1">
      <c r="A83" s="84" t="str">
        <f t="shared" si="2"/>
        <v/>
      </c>
      <c r="B83" s="147"/>
      <c r="C83" s="148"/>
      <c r="D83" s="136"/>
      <c r="E83" s="173" t="str">
        <f>IFERROR(LOOKUP(D83,{50,74.5,79.5,84.5,89.5,100},{"Did Not Meet Expectation","Fairly Satisfactory","Satisfactory","Very Satisfactory","Outstanding"})," ")</f>
        <v/>
      </c>
      <c r="F83" s="174"/>
      <c r="G83" s="174"/>
      <c r="H83" s="174"/>
      <c r="I83" s="175"/>
    </row>
    <row r="84" spans="1:9" ht="15.95" customHeight="1">
      <c r="A84" s="84" t="str">
        <f t="shared" si="2"/>
        <v/>
      </c>
      <c r="B84" s="147"/>
      <c r="C84" s="148"/>
      <c r="D84" s="136"/>
      <c r="E84" s="173" t="str">
        <f>IFERROR(LOOKUP(D84,{50,74.5,79.5,84.5,89.5,100},{"Did Not Meet Expectation","Fairly Satisfactory","Satisfactory","Very Satisfactory","Outstanding"})," ")</f>
        <v/>
      </c>
      <c r="F84" s="174"/>
      <c r="G84" s="174"/>
      <c r="H84" s="174"/>
      <c r="I84" s="175"/>
    </row>
    <row r="85" spans="1:9" ht="15.95" customHeight="1">
      <c r="A85" s="84" t="str">
        <f t="shared" si="2"/>
        <v/>
      </c>
      <c r="B85" s="147"/>
      <c r="C85" s="148"/>
      <c r="D85" s="136"/>
      <c r="E85" s="173" t="str">
        <f>IFERROR(LOOKUP(D85,{50,74.5,79.5,84.5,89.5,100},{"Did Not Meet Expectation","Fairly Satisfactory","Satisfactory","Very Satisfactory","Outstanding"})," ")</f>
        <v/>
      </c>
      <c r="F85" s="174"/>
      <c r="G85" s="174"/>
      <c r="H85" s="174"/>
      <c r="I85" s="175"/>
    </row>
    <row r="86" spans="1:9" ht="15.95" customHeight="1">
      <c r="A86" s="84" t="str">
        <f t="shared" si="2"/>
        <v/>
      </c>
      <c r="B86" s="147"/>
      <c r="C86" s="148"/>
      <c r="D86" s="136"/>
      <c r="E86" s="173" t="str">
        <f>IFERROR(LOOKUP(D86,{50,74.5,79.5,84.5,89.5,100},{"Did Not Meet Expectation","Fairly Satisfactory","Satisfactory","Very Satisfactory","Outstanding"})," ")</f>
        <v/>
      </c>
      <c r="F86" s="174"/>
      <c r="G86" s="174"/>
      <c r="H86" s="174"/>
      <c r="I86" s="175"/>
    </row>
    <row r="87" spans="1:9" ht="15.95" customHeight="1">
      <c r="A87" s="84" t="str">
        <f>IF(B87="","",A86+1)</f>
        <v/>
      </c>
      <c r="B87" s="147"/>
      <c r="C87" s="148"/>
      <c r="D87" s="136"/>
      <c r="E87" s="173" t="str">
        <f>IFERROR(LOOKUP(D87,{50,74.5,79.5,84.5,89.5,100},{"Did Not Meet Expectation","Fairly Satisfactory","Satisfactory","Very Satisfactory","Outstanding"})," ")</f>
        <v/>
      </c>
      <c r="F87" s="174"/>
      <c r="G87" s="174"/>
      <c r="H87" s="174"/>
      <c r="I87" s="175"/>
    </row>
    <row r="88" spans="1:9" ht="15.95" customHeight="1">
      <c r="A88" s="84" t="str">
        <f t="shared" si="2"/>
        <v/>
      </c>
      <c r="B88" s="147"/>
      <c r="C88" s="148"/>
      <c r="D88" s="136"/>
      <c r="E88" s="173" t="str">
        <f>IFERROR(LOOKUP(D88,{50,74.5,79.5,84.5,89.5,100},{"Did Not Meet Expectation","Fairly Satisfactory","Satisfactory","Very Satisfactory","Outstanding"})," ")</f>
        <v/>
      </c>
      <c r="F88" s="174"/>
      <c r="G88" s="174"/>
      <c r="H88" s="174"/>
      <c r="I88" s="175"/>
    </row>
    <row r="89" spans="1:9" ht="15.95" customHeight="1">
      <c r="A89" s="84" t="str">
        <f t="shared" si="2"/>
        <v/>
      </c>
      <c r="B89" s="147"/>
      <c r="C89" s="148"/>
      <c r="D89" s="136"/>
      <c r="E89" s="173" t="str">
        <f>IFERROR(LOOKUP(D89,{50,74.5,79.5,84.5,89.5,100},{"Did Not Meet Expectation","Fairly Satisfactory","Satisfactory","Very Satisfactory","Outstanding"})," ")</f>
        <v/>
      </c>
      <c r="F89" s="174"/>
      <c r="G89" s="174"/>
      <c r="H89" s="174"/>
      <c r="I89" s="175"/>
    </row>
    <row r="90" spans="1:9" ht="15.95" customHeight="1">
      <c r="A90" s="84" t="str">
        <f t="shared" si="2"/>
        <v/>
      </c>
      <c r="B90" s="147"/>
      <c r="C90" s="148"/>
      <c r="D90" s="136"/>
      <c r="E90" s="173" t="str">
        <f>IFERROR(LOOKUP(D90,{50,74.5,79.5,84.5,89.5,100},{"Did Not Meet Expectation","Fairly Satisfactory","Satisfactory","Very Satisfactory","Outstanding"})," ")</f>
        <v/>
      </c>
      <c r="F90" s="174"/>
      <c r="G90" s="174"/>
      <c r="H90" s="174"/>
      <c r="I90" s="175"/>
    </row>
    <row r="91" spans="1:9" ht="15.95" customHeight="1">
      <c r="A91" s="84" t="str">
        <f t="shared" si="2"/>
        <v/>
      </c>
      <c r="B91" s="147"/>
      <c r="C91" s="148"/>
      <c r="D91" s="136"/>
      <c r="E91" s="173" t="str">
        <f>IFERROR(LOOKUP(D91,{50,74.5,79.5,84.5,89.5,100},{"Did Not Meet Expectation","Fairly Satisfactory","Satisfactory","Very Satisfactory","Outstanding"})," ")</f>
        <v/>
      </c>
      <c r="F91" s="174"/>
      <c r="G91" s="174"/>
      <c r="H91" s="174"/>
      <c r="I91" s="175"/>
    </row>
    <row r="92" spans="1:9" ht="15.95" customHeight="1">
      <c r="A92" s="84" t="str">
        <f t="shared" si="2"/>
        <v/>
      </c>
      <c r="B92" s="147"/>
      <c r="C92" s="148"/>
      <c r="D92" s="136"/>
      <c r="E92" s="173" t="str">
        <f>IFERROR(LOOKUP(D92,{50,74.5,79.5,84.5,89.5,100},{"Did Not Meet Expectation","Fairly Satisfactory","Satisfactory","Very Satisfactory","Outstanding"})," ")</f>
        <v/>
      </c>
      <c r="F92" s="174"/>
      <c r="G92" s="174"/>
      <c r="H92" s="174"/>
      <c r="I92" s="175"/>
    </row>
    <row r="93" spans="1:9" ht="15.95" customHeight="1">
      <c r="A93" s="84" t="str">
        <f t="shared" si="2"/>
        <v/>
      </c>
      <c r="B93" s="147"/>
      <c r="C93" s="148"/>
      <c r="D93" s="136"/>
      <c r="E93" s="173" t="str">
        <f>IFERROR(LOOKUP(D93,{50,74.5,79.5,84.5,89.5,100},{"Did Not Meet Expectation","Fairly Satisfactory","Satisfactory","Very Satisfactory","Outstanding"})," ")</f>
        <v/>
      </c>
      <c r="F93" s="174"/>
      <c r="G93" s="174"/>
      <c r="H93" s="174"/>
      <c r="I93" s="175"/>
    </row>
    <row r="94" spans="1:9" ht="15.95" customHeight="1">
      <c r="A94" s="84" t="str">
        <f t="shared" si="2"/>
        <v/>
      </c>
      <c r="B94" s="147"/>
      <c r="C94" s="148"/>
      <c r="D94" s="136"/>
      <c r="E94" s="173" t="str">
        <f>IFERROR(LOOKUP(D94,{50,74.5,79.5,84.5,89.5,100},{"Did Not Meet Expectation","Fairly Satisfactory","Satisfactory","Very Satisfactory","Outstanding"})," ")</f>
        <v/>
      </c>
      <c r="F94" s="174"/>
      <c r="G94" s="174"/>
      <c r="H94" s="174"/>
      <c r="I94" s="175"/>
    </row>
    <row r="95" spans="1:9" ht="15.95" customHeight="1">
      <c r="A95" s="84" t="str">
        <f t="shared" si="2"/>
        <v/>
      </c>
      <c r="B95" s="147"/>
      <c r="C95" s="148"/>
      <c r="D95" s="136"/>
      <c r="E95" s="173" t="str">
        <f>IFERROR(LOOKUP(D95,{50,74.5,79.5,84.5,89.5,100},{"Did Not Meet Expectation","Fairly Satisfactory","Satisfactory","Very Satisfactory","Outstanding"})," ")</f>
        <v/>
      </c>
      <c r="F95" s="174"/>
      <c r="G95" s="174"/>
      <c r="H95" s="174"/>
      <c r="I95" s="175"/>
    </row>
    <row r="96" spans="1:9" ht="15.95" customHeight="1">
      <c r="A96" s="84" t="str">
        <f t="shared" si="2"/>
        <v/>
      </c>
      <c r="B96" s="147"/>
      <c r="C96" s="148"/>
      <c r="D96" s="136"/>
      <c r="E96" s="173" t="str">
        <f>IFERROR(LOOKUP(D96,{50,74.5,79.5,84.5,89.5,100},{"Did Not Meet Expectation","Fairly Satisfactory","Satisfactory","Very Satisfactory","Outstanding"})," ")</f>
        <v/>
      </c>
      <c r="F96" s="174"/>
      <c r="G96" s="174"/>
      <c r="H96" s="174"/>
      <c r="I96" s="175"/>
    </row>
    <row r="97" spans="1:9" ht="15.95" customHeight="1">
      <c r="A97" s="84" t="str">
        <f t="shared" si="2"/>
        <v/>
      </c>
      <c r="B97" s="147"/>
      <c r="C97" s="148"/>
      <c r="D97" s="136"/>
      <c r="E97" s="173" t="str">
        <f>IFERROR(LOOKUP(D97,{50,74.5,79.5,84.5,89.5,100},{"Did Not Meet Expectation","Fairly Satisfactory","Satisfactory","Very Satisfactory","Outstanding"})," ")</f>
        <v/>
      </c>
      <c r="F97" s="174"/>
      <c r="G97" s="174"/>
      <c r="H97" s="174"/>
      <c r="I97" s="175"/>
    </row>
    <row r="98" spans="1:9" ht="15.95" customHeight="1">
      <c r="A98" s="84" t="str">
        <f t="shared" si="2"/>
        <v/>
      </c>
      <c r="B98" s="147"/>
      <c r="C98" s="148"/>
      <c r="D98" s="136"/>
      <c r="E98" s="173" t="str">
        <f>IFERROR(LOOKUP(D98,{50,74.5,79.5,84.5,89.5,100},{"Did Not Meet Expectation","Fairly Satisfactory","Satisfactory","Very Satisfactory","Outstanding"})," ")</f>
        <v/>
      </c>
      <c r="F98" s="174"/>
      <c r="G98" s="174"/>
      <c r="H98" s="174"/>
      <c r="I98" s="175"/>
    </row>
    <row r="99" spans="1:9" ht="15.95" customHeight="1">
      <c r="A99" s="84" t="str">
        <f t="shared" si="2"/>
        <v/>
      </c>
      <c r="B99" s="147"/>
      <c r="C99" s="148"/>
      <c r="D99" s="136"/>
      <c r="E99" s="173" t="str">
        <f>IFERROR(LOOKUP(D99,{50,74.5,79.5,84.5,89.5,100},{"Did Not Meet Expectation","Fairly Satisfactory","Satisfactory","Very Satisfactory","Outstanding"})," ")</f>
        <v/>
      </c>
      <c r="F99" s="174"/>
      <c r="G99" s="174"/>
      <c r="H99" s="174"/>
      <c r="I99" s="175"/>
    </row>
    <row r="100" spans="1:9" ht="15.95" customHeight="1">
      <c r="A100" s="84" t="str">
        <f t="shared" si="2"/>
        <v/>
      </c>
      <c r="B100" s="147"/>
      <c r="C100" s="148"/>
      <c r="D100" s="136"/>
      <c r="E100" s="173" t="str">
        <f>IFERROR(LOOKUP(D100,{50,74.5,79.5,84.5,89.5,100},{"Did Not Meet Expectation","Fairly Satisfactory","Satisfactory","Very Satisfactory","Outstanding"})," ")</f>
        <v/>
      </c>
      <c r="F100" s="174"/>
      <c r="G100" s="174"/>
      <c r="H100" s="174"/>
      <c r="I100" s="175"/>
    </row>
    <row r="101" spans="1:9" ht="15.95" customHeight="1">
      <c r="A101" s="84" t="str">
        <f t="shared" si="2"/>
        <v/>
      </c>
      <c r="B101" s="147"/>
      <c r="C101" s="148"/>
      <c r="D101" s="136"/>
      <c r="E101" s="173" t="str">
        <f>IFERROR(LOOKUP(D101,{50,74.5,79.5,84.5,89.5,100},{"Did Not Meet Expectation","Fairly Satisfactory","Satisfactory","Very Satisfactory","Outstanding"})," ")</f>
        <v/>
      </c>
      <c r="F101" s="174"/>
      <c r="G101" s="174"/>
      <c r="H101" s="174"/>
      <c r="I101" s="175"/>
    </row>
    <row r="102" spans="1:9" ht="15.95" customHeight="1">
      <c r="A102" s="84" t="str">
        <f t="shared" si="2"/>
        <v/>
      </c>
      <c r="B102" s="147"/>
      <c r="C102" s="148"/>
      <c r="D102" s="136"/>
      <c r="E102" s="173" t="str">
        <f>IFERROR(LOOKUP(D102,{50,74.5,79.5,84.5,89.5,100},{"Did Not Meet Expectation","Fairly Satisfactory","Satisfactory","Very Satisfactory","Outstanding"})," ")</f>
        <v/>
      </c>
      <c r="F102" s="174"/>
      <c r="G102" s="174"/>
      <c r="H102" s="174"/>
      <c r="I102" s="175"/>
    </row>
    <row r="103" spans="1:9" ht="15.95" customHeight="1">
      <c r="A103" s="84" t="str">
        <f t="shared" si="2"/>
        <v/>
      </c>
      <c r="B103" s="147"/>
      <c r="C103" s="148"/>
      <c r="D103" s="136"/>
      <c r="E103" s="173" t="str">
        <f>IFERROR(LOOKUP(D103,{50,74.5,79.5,84.5,89.5,100},{"Did Not Meet Expectation","Fairly Satisfactory","Satisfactory","Very Satisfactory","Outstanding"})," ")</f>
        <v/>
      </c>
      <c r="F103" s="174"/>
      <c r="G103" s="174"/>
      <c r="H103" s="174"/>
      <c r="I103" s="175"/>
    </row>
    <row r="104" spans="1:9" ht="15.95" customHeight="1">
      <c r="A104" s="84" t="str">
        <f t="shared" si="2"/>
        <v/>
      </c>
      <c r="B104" s="147"/>
      <c r="C104" s="148"/>
      <c r="D104" s="136"/>
      <c r="E104" s="173" t="str">
        <f>IFERROR(LOOKUP(D104,{50,74.5,79.5,84.5,89.5,100},{"Did Not Meet Expectation","Fairly Satisfactory","Satisfactory","Very Satisfactory","Outstanding"})," ")</f>
        <v/>
      </c>
      <c r="F104" s="174"/>
      <c r="G104" s="174"/>
      <c r="H104" s="174"/>
      <c r="I104" s="175"/>
    </row>
    <row r="105" spans="1:9" ht="15.95" customHeight="1">
      <c r="A105" s="84" t="str">
        <f t="shared" si="2"/>
        <v/>
      </c>
      <c r="B105" s="147"/>
      <c r="C105" s="148"/>
      <c r="D105" s="136"/>
      <c r="E105" s="173" t="str">
        <f>IFERROR(LOOKUP(D105,{50,74.5,79.5,84.5,89.5,100},{"Did Not Meet Expectation","Fairly Satisfactory","Satisfactory","Very Satisfactory","Outstanding"})," ")</f>
        <v/>
      </c>
      <c r="F105" s="174"/>
      <c r="G105" s="174"/>
      <c r="H105" s="174"/>
      <c r="I105" s="175"/>
    </row>
    <row r="106" spans="1:9" ht="15.95" customHeight="1">
      <c r="A106" s="84" t="str">
        <f t="shared" si="2"/>
        <v/>
      </c>
      <c r="B106" s="147"/>
      <c r="C106" s="148"/>
      <c r="D106" s="136"/>
      <c r="E106" s="173" t="str">
        <f>IFERROR(LOOKUP(D106,{50,74.5,79.5,84.5,89.5,100},{"Did Not Meet Expectation","Fairly Satisfactory","Satisfactory","Very Satisfactory","Outstanding"})," ")</f>
        <v/>
      </c>
      <c r="F106" s="174"/>
      <c r="G106" s="174"/>
      <c r="H106" s="174"/>
      <c r="I106" s="175"/>
    </row>
    <row r="107" spans="1:9" ht="15.95" customHeight="1">
      <c r="A107" s="84" t="str">
        <f t="shared" si="2"/>
        <v/>
      </c>
      <c r="B107" s="147"/>
      <c r="C107" s="148"/>
      <c r="D107" s="136"/>
      <c r="E107" s="173" t="str">
        <f>IFERROR(LOOKUP(D107,{50,74.5,79.5,84.5,89.5,100},{"Did Not Meet Expectation","Fairly Satisfactory","Satisfactory","Very Satisfactory","Outstanding"})," ")</f>
        <v/>
      </c>
      <c r="F107" s="174"/>
      <c r="G107" s="174"/>
      <c r="H107" s="174"/>
      <c r="I107" s="175"/>
    </row>
    <row r="108" spans="1:9" ht="15.95" customHeight="1">
      <c r="A108" s="84" t="str">
        <f t="shared" si="2"/>
        <v/>
      </c>
      <c r="B108" s="147"/>
      <c r="C108" s="148"/>
      <c r="D108" s="136"/>
      <c r="E108" s="173" t="str">
        <f>IFERROR(LOOKUP(D108,{50,74.5,79.5,84.5,89.5,100},{"Did Not Meet Expectation","Fairly Satisfactory","Satisfactory","Very Satisfactory","Outstanding"})," ")</f>
        <v/>
      </c>
      <c r="F108" s="174"/>
      <c r="G108" s="174"/>
      <c r="H108" s="174"/>
      <c r="I108" s="175"/>
    </row>
    <row r="109" spans="1:9" ht="15.95" customHeight="1">
      <c r="A109" s="84" t="str">
        <f t="shared" si="2"/>
        <v/>
      </c>
      <c r="B109" s="147"/>
      <c r="C109" s="148"/>
      <c r="D109" s="136"/>
      <c r="E109" s="173" t="str">
        <f>IFERROR(LOOKUP(D109,{50,74.5,79.5,84.5,89.5,100},{"Did Not Meet Expectation","Fairly Satisfactory","Satisfactory","Very Satisfactory","Outstanding"})," ")</f>
        <v/>
      </c>
      <c r="F109" s="174"/>
      <c r="G109" s="174"/>
      <c r="H109" s="174"/>
      <c r="I109" s="175"/>
    </row>
    <row r="110" spans="1:9" ht="15.95" customHeight="1">
      <c r="A110" s="84" t="str">
        <f t="shared" si="2"/>
        <v/>
      </c>
      <c r="B110" s="147"/>
      <c r="C110" s="148"/>
      <c r="D110" s="136"/>
      <c r="E110" s="173" t="str">
        <f>IFERROR(LOOKUP(D110,{50,74.5,79.5,84.5,89.5,100},{"Did Not Meet Expectation","Fairly Satisfactory","Satisfactory","Very Satisfactory","Outstanding"})," ")</f>
        <v/>
      </c>
      <c r="F110" s="174"/>
      <c r="G110" s="174"/>
      <c r="H110" s="174"/>
      <c r="I110" s="175"/>
    </row>
    <row r="111" spans="1:9" ht="15.95" customHeight="1">
      <c r="A111" s="84" t="str">
        <f t="shared" si="2"/>
        <v/>
      </c>
      <c r="B111" s="147"/>
      <c r="C111" s="148"/>
      <c r="D111" s="136"/>
      <c r="E111" s="173" t="str">
        <f>IFERROR(LOOKUP(D111,{50,74.5,79.5,84.5,89.5,100},{"Did Not Meet Expectation","Fairly Satisfactory","Satisfactory","Very Satisfactory","Outstanding"})," ")</f>
        <v/>
      </c>
      <c r="F111" s="174"/>
      <c r="G111" s="174"/>
      <c r="H111" s="174"/>
      <c r="I111" s="175"/>
    </row>
    <row r="112" spans="1:9" ht="15.95" customHeight="1">
      <c r="A112" s="84" t="str">
        <f t="shared" si="2"/>
        <v/>
      </c>
      <c r="B112" s="147"/>
      <c r="C112" s="148"/>
      <c r="D112" s="136"/>
      <c r="E112" s="173" t="str">
        <f>IFERROR(LOOKUP(D112,{50,74.5,79.5,84.5,89.5,100},{"Did Not Meet Expectation","Fairly Satisfactory","Satisfactory","Very Satisfactory","Outstanding"})," ")</f>
        <v/>
      </c>
      <c r="F112" s="174"/>
      <c r="G112" s="174"/>
      <c r="H112" s="174"/>
      <c r="I112" s="175"/>
    </row>
    <row r="113" spans="1:12" ht="15.95" customHeight="1">
      <c r="A113" s="84" t="str">
        <f t="shared" si="2"/>
        <v/>
      </c>
      <c r="B113" s="147"/>
      <c r="C113" s="148"/>
      <c r="D113" s="136"/>
      <c r="E113" s="173" t="str">
        <f>IFERROR(LOOKUP(D113,{50,74.5,79.5,84.5,89.5,100},{"Did Not Meet Expectation","Fairly Satisfactory","Satisfactory","Very Satisfactory","Outstanding"})," ")</f>
        <v/>
      </c>
      <c r="F113" s="174"/>
      <c r="G113" s="174"/>
      <c r="H113" s="174"/>
      <c r="I113" s="175"/>
    </row>
    <row r="114" spans="1:12" ht="15.95" customHeight="1">
      <c r="A114" s="84" t="str">
        <f t="shared" si="2"/>
        <v/>
      </c>
      <c r="B114" s="147"/>
      <c r="C114" s="148"/>
      <c r="D114" s="136"/>
      <c r="E114" s="173" t="str">
        <f>IFERROR(LOOKUP(D114,{50,74.5,79.5,84.5,89.5,100},{"Did Not Meet Expectation","Fairly Satisfactory","Satisfactory","Very Satisfactory","Outstanding"})," ")</f>
        <v/>
      </c>
      <c r="F114" s="174"/>
      <c r="G114" s="174"/>
      <c r="H114" s="174"/>
      <c r="I114" s="175"/>
    </row>
    <row r="115" spans="1:12" ht="15.95" customHeight="1">
      <c r="A115" s="84" t="str">
        <f t="shared" si="2"/>
        <v/>
      </c>
      <c r="B115" s="147"/>
      <c r="C115" s="148"/>
      <c r="D115" s="136"/>
      <c r="E115" s="173" t="str">
        <f>IFERROR(LOOKUP(D115,{50,74.5,79.5,84.5,89.5,100},{"Did Not Meet Expectation","Fairly Satisfactory","Satisfactory","Very Satisfactory","Outstanding"})," ")</f>
        <v/>
      </c>
      <c r="F115" s="174"/>
      <c r="G115" s="174"/>
      <c r="H115" s="174"/>
      <c r="I115" s="175"/>
    </row>
    <row r="116" spans="1:12" ht="15.95" customHeight="1" thickBot="1">
      <c r="A116" s="100" t="str">
        <f t="shared" si="2"/>
        <v/>
      </c>
      <c r="B116" s="149"/>
      <c r="C116" s="150"/>
      <c r="D116" s="141"/>
      <c r="E116" s="195" t="str">
        <f>IFERROR(LOOKUP(D116,{50,74.5,79.5,84.5,89.5,100},{"Did Not Meet Expectation","Fairly Satisfactory","Satisfactory","Very Satisfactory","Outstanding"})," ")</f>
        <v/>
      </c>
      <c r="F116" s="196"/>
      <c r="G116" s="196"/>
      <c r="H116" s="196"/>
      <c r="I116" s="197"/>
    </row>
    <row r="117" spans="1:12" ht="15.75" customHeight="1">
      <c r="A117" s="143"/>
      <c r="B117" s="143"/>
      <c r="C117" s="143"/>
      <c r="D117" s="143"/>
      <c r="E117" s="144"/>
      <c r="I117" s="139"/>
      <c r="J117" s="139"/>
      <c r="K117" s="139"/>
      <c r="L117" s="139"/>
    </row>
    <row r="118" spans="1:12" ht="15.75" customHeight="1">
      <c r="A118" s="143"/>
      <c r="B118" s="143"/>
      <c r="C118" s="143"/>
      <c r="D118" s="143"/>
      <c r="E118" s="143"/>
      <c r="I118" s="139"/>
      <c r="J118" s="139"/>
      <c r="K118" s="139"/>
      <c r="L118" s="139"/>
    </row>
    <row r="119" spans="1:12" ht="15.75" customHeight="1">
      <c r="D119" s="143"/>
      <c r="E119" s="143"/>
      <c r="I119" s="139"/>
      <c r="J119" s="139"/>
      <c r="K119" s="139"/>
      <c r="L119" s="139"/>
    </row>
    <row r="120" spans="1:12" ht="15.75" customHeight="1">
      <c r="D120" s="143"/>
      <c r="E120" s="143"/>
      <c r="F120" s="143"/>
      <c r="G120" s="143"/>
      <c r="H120" s="143"/>
      <c r="I120" s="129"/>
      <c r="J120" s="129"/>
      <c r="K120" s="129"/>
      <c r="L120" s="129"/>
    </row>
    <row r="121" spans="1:12" ht="15.75" customHeight="1">
      <c r="A121" s="143"/>
      <c r="B121" s="143"/>
      <c r="C121" s="143"/>
      <c r="D121" s="143"/>
      <c r="E121" s="143"/>
      <c r="I121" s="139"/>
      <c r="J121" s="139"/>
      <c r="K121" s="139"/>
      <c r="L121" s="139"/>
    </row>
    <row r="122" spans="1:12" ht="15.75" customHeight="1">
      <c r="A122" s="143"/>
      <c r="B122" s="143"/>
      <c r="C122" s="143"/>
      <c r="D122" s="143"/>
      <c r="E122" s="143"/>
      <c r="I122" s="139"/>
      <c r="J122" s="139"/>
      <c r="K122" s="139"/>
      <c r="L122" s="139"/>
    </row>
    <row r="123" spans="1:12" ht="15.75" customHeight="1">
      <c r="A123" s="143"/>
      <c r="B123" s="143"/>
      <c r="C123" s="143"/>
      <c r="D123" s="143"/>
      <c r="E123" s="143"/>
      <c r="I123" s="139"/>
      <c r="J123" s="139"/>
      <c r="K123" s="139"/>
      <c r="L123" s="139"/>
    </row>
    <row r="124" spans="1:12" ht="15.75" customHeight="1">
      <c r="A124" s="143"/>
      <c r="B124" s="143"/>
      <c r="C124" s="143"/>
      <c r="D124" s="143"/>
      <c r="E124" s="143"/>
      <c r="I124" s="139"/>
      <c r="J124" s="139"/>
      <c r="K124" s="139"/>
      <c r="L124" s="139"/>
    </row>
    <row r="125" spans="1:12" ht="15.75" customHeight="1">
      <c r="A125" s="143"/>
      <c r="B125" s="143"/>
      <c r="C125" s="143"/>
      <c r="D125" s="143"/>
      <c r="E125" s="143"/>
      <c r="I125" s="139"/>
      <c r="J125" s="139"/>
      <c r="K125" s="139"/>
      <c r="L125" s="139"/>
    </row>
    <row r="126" spans="1:12" ht="15.75" customHeight="1">
      <c r="A126" s="143"/>
      <c r="B126" s="143"/>
      <c r="C126" s="143"/>
      <c r="D126" s="143"/>
      <c r="E126" s="143"/>
      <c r="I126" s="139"/>
      <c r="J126" s="139"/>
      <c r="K126" s="139"/>
      <c r="L126" s="139"/>
    </row>
    <row r="127" spans="1:12" ht="15.75" customHeight="1">
      <c r="A127" s="143"/>
      <c r="B127" s="143"/>
      <c r="C127" s="143"/>
      <c r="D127" s="143"/>
      <c r="E127" s="143"/>
      <c r="I127" s="139"/>
      <c r="J127" s="139"/>
      <c r="K127" s="139"/>
      <c r="L127" s="139"/>
    </row>
    <row r="128" spans="1:12" ht="15.75" customHeight="1">
      <c r="A128" s="143"/>
      <c r="B128" s="143"/>
      <c r="C128" s="143"/>
      <c r="D128" s="143"/>
      <c r="E128" s="143"/>
      <c r="I128" s="139"/>
      <c r="J128" s="139"/>
      <c r="K128" s="139"/>
      <c r="L128" s="139"/>
    </row>
    <row r="129" spans="1:12" ht="15.75" customHeight="1">
      <c r="A129" s="143"/>
      <c r="B129" s="143"/>
      <c r="C129" s="143"/>
      <c r="D129" s="143"/>
      <c r="E129" s="143"/>
      <c r="I129" s="139"/>
      <c r="J129" s="139"/>
      <c r="K129" s="139"/>
      <c r="L129" s="139"/>
    </row>
    <row r="130" spans="1:12" ht="15.75" customHeight="1">
      <c r="A130" s="143"/>
      <c r="B130" s="143"/>
      <c r="C130" s="143"/>
      <c r="D130" s="143"/>
      <c r="E130" s="143"/>
      <c r="I130" s="139"/>
      <c r="J130" s="139"/>
      <c r="K130" s="139"/>
      <c r="L130" s="139"/>
    </row>
    <row r="131" spans="1:12" ht="15.75" customHeight="1">
      <c r="A131" s="143"/>
      <c r="B131" s="143"/>
      <c r="C131" s="143"/>
      <c r="D131" s="143"/>
      <c r="E131" s="143"/>
      <c r="I131" s="139"/>
      <c r="J131" s="139"/>
      <c r="K131" s="139"/>
      <c r="L131" s="139"/>
    </row>
    <row r="132" spans="1:12" ht="15.75" customHeight="1">
      <c r="A132" s="143"/>
      <c r="B132" s="143"/>
      <c r="C132" s="143"/>
      <c r="D132" s="143"/>
      <c r="E132" s="143"/>
      <c r="I132" s="139"/>
      <c r="J132" s="139"/>
      <c r="K132" s="139"/>
      <c r="L132" s="139"/>
    </row>
    <row r="133" spans="1:12" ht="15.75" customHeight="1">
      <c r="A133" s="143"/>
      <c r="B133" s="143"/>
      <c r="C133" s="143"/>
      <c r="D133" s="143"/>
      <c r="E133" s="143"/>
      <c r="I133" s="139"/>
      <c r="J133" s="139"/>
      <c r="K133" s="139"/>
      <c r="L133" s="139"/>
    </row>
    <row r="134" spans="1:12" ht="15.75" customHeight="1">
      <c r="A134" s="143"/>
      <c r="B134" s="143"/>
      <c r="C134" s="143"/>
      <c r="D134" s="143"/>
      <c r="E134" s="143"/>
      <c r="I134" s="139"/>
      <c r="J134" s="139"/>
      <c r="K134" s="139"/>
      <c r="L134" s="139"/>
    </row>
    <row r="135" spans="1:12" ht="15.75" customHeight="1">
      <c r="A135" s="143"/>
      <c r="B135" s="143"/>
      <c r="C135" s="143"/>
      <c r="D135" s="143"/>
      <c r="E135" s="143"/>
      <c r="I135" s="139"/>
      <c r="J135" s="139"/>
      <c r="K135" s="139"/>
      <c r="L135" s="139"/>
    </row>
    <row r="136" spans="1:12" ht="15.75" customHeight="1">
      <c r="A136" s="143"/>
      <c r="B136" s="143"/>
      <c r="C136" s="143"/>
      <c r="D136" s="143"/>
      <c r="E136" s="143"/>
      <c r="I136" s="139"/>
      <c r="J136" s="139"/>
      <c r="K136" s="139"/>
      <c r="L136" s="139"/>
    </row>
    <row r="137" spans="1:12" ht="15.75" customHeight="1">
      <c r="A137" s="143"/>
      <c r="B137" s="143"/>
      <c r="C137" s="143"/>
      <c r="D137" s="143"/>
      <c r="E137" s="143"/>
      <c r="I137" s="139"/>
      <c r="J137" s="139"/>
      <c r="K137" s="139"/>
      <c r="L137" s="139"/>
    </row>
    <row r="138" spans="1:12" ht="15.75" customHeight="1">
      <c r="A138" s="143"/>
      <c r="B138" s="143"/>
      <c r="C138" s="143"/>
      <c r="D138" s="143"/>
      <c r="E138" s="143"/>
      <c r="I138" s="139"/>
      <c r="J138" s="139"/>
      <c r="K138" s="139"/>
      <c r="L138" s="139"/>
    </row>
    <row r="139" spans="1:12" ht="15.75" customHeight="1">
      <c r="A139" s="143"/>
      <c r="B139" s="143"/>
      <c r="C139" s="143"/>
      <c r="D139" s="143"/>
      <c r="E139" s="143"/>
      <c r="I139" s="139"/>
      <c r="J139" s="139"/>
      <c r="K139" s="139"/>
      <c r="L139" s="139"/>
    </row>
    <row r="140" spans="1:12" ht="15.75" customHeight="1">
      <c r="A140" s="143"/>
      <c r="B140" s="143"/>
      <c r="C140" s="143"/>
      <c r="D140" s="143"/>
      <c r="E140" s="143"/>
      <c r="I140" s="139"/>
      <c r="J140" s="139"/>
      <c r="K140" s="139"/>
      <c r="L140" s="139"/>
    </row>
    <row r="141" spans="1:12" ht="15.75" customHeight="1">
      <c r="A141" s="143"/>
      <c r="B141" s="143"/>
      <c r="C141" s="143"/>
      <c r="D141" s="143"/>
      <c r="E141" s="143"/>
      <c r="I141" s="139"/>
      <c r="J141" s="139"/>
      <c r="K141" s="139"/>
      <c r="L141" s="139"/>
    </row>
    <row r="142" spans="1:12" ht="15.75" customHeight="1">
      <c r="A142" s="143"/>
      <c r="B142" s="143"/>
      <c r="C142" s="143"/>
      <c r="D142" s="143"/>
      <c r="E142" s="143"/>
      <c r="I142" s="139"/>
      <c r="J142" s="139"/>
      <c r="K142" s="139"/>
      <c r="L142" s="139"/>
    </row>
    <row r="143" spans="1:12" ht="15.75" customHeight="1">
      <c r="A143" s="143"/>
      <c r="B143" s="143"/>
      <c r="C143" s="143"/>
      <c r="D143" s="143"/>
      <c r="E143" s="143"/>
      <c r="I143" s="139"/>
      <c r="J143" s="139"/>
      <c r="K143" s="139"/>
      <c r="L143" s="139"/>
    </row>
    <row r="144" spans="1:12" ht="15.75" customHeight="1">
      <c r="A144" s="143"/>
      <c r="B144" s="143"/>
      <c r="C144" s="143"/>
      <c r="D144" s="143"/>
      <c r="E144" s="143"/>
      <c r="I144" s="139"/>
      <c r="J144" s="139"/>
      <c r="K144" s="139"/>
      <c r="L144" s="139"/>
    </row>
    <row r="145" spans="1:12" ht="15.75" customHeight="1">
      <c r="A145" s="143"/>
      <c r="B145" s="143"/>
      <c r="C145" s="143"/>
      <c r="D145" s="143"/>
      <c r="E145" s="143"/>
      <c r="I145" s="139"/>
      <c r="J145" s="139"/>
      <c r="K145" s="139"/>
      <c r="L145" s="139"/>
    </row>
    <row r="146" spans="1:12" ht="15.75" customHeight="1">
      <c r="A146" s="143"/>
      <c r="B146" s="143"/>
      <c r="C146" s="143"/>
      <c r="D146" s="143"/>
      <c r="E146" s="143"/>
      <c r="I146" s="139"/>
      <c r="J146" s="139"/>
      <c r="K146" s="139"/>
      <c r="L146" s="139"/>
    </row>
    <row r="147" spans="1:12" ht="15.75" customHeight="1">
      <c r="A147" s="143"/>
      <c r="B147" s="143"/>
      <c r="C147" s="143"/>
      <c r="D147" s="143"/>
      <c r="E147" s="143"/>
      <c r="I147" s="139"/>
      <c r="J147" s="139"/>
      <c r="K147" s="139"/>
      <c r="L147" s="139"/>
    </row>
    <row r="148" spans="1:12" ht="15.75" customHeight="1">
      <c r="A148" s="143"/>
      <c r="B148" s="143"/>
      <c r="C148" s="143"/>
      <c r="D148" s="143"/>
      <c r="E148" s="143"/>
      <c r="I148" s="139"/>
      <c r="J148" s="139"/>
      <c r="K148" s="139"/>
      <c r="L148" s="139"/>
    </row>
    <row r="149" spans="1:12" ht="15.75" customHeight="1">
      <c r="A149" s="143"/>
      <c r="B149" s="143"/>
      <c r="C149" s="143"/>
      <c r="D149" s="143"/>
      <c r="E149" s="143"/>
      <c r="I149" s="139"/>
      <c r="J149" s="139"/>
      <c r="K149" s="139"/>
      <c r="L149" s="139"/>
    </row>
    <row r="150" spans="1:12" ht="15.75" customHeight="1">
      <c r="A150" s="143"/>
      <c r="B150" s="143"/>
      <c r="C150" s="143"/>
      <c r="D150" s="143"/>
      <c r="E150" s="143"/>
      <c r="I150" s="139"/>
      <c r="J150" s="139"/>
      <c r="K150" s="139"/>
      <c r="L150" s="139"/>
    </row>
    <row r="151" spans="1:12" ht="15.75" customHeight="1">
      <c r="A151" s="143"/>
      <c r="B151" s="143"/>
      <c r="C151" s="143"/>
      <c r="D151" s="143"/>
      <c r="E151" s="143"/>
      <c r="I151" s="139"/>
      <c r="J151" s="139"/>
      <c r="K151" s="139"/>
      <c r="L151" s="139"/>
    </row>
    <row r="152" spans="1:12" ht="15.75" customHeight="1">
      <c r="A152" s="143"/>
      <c r="B152" s="143"/>
      <c r="C152" s="143"/>
      <c r="D152" s="143"/>
      <c r="E152" s="143"/>
      <c r="I152" s="139"/>
      <c r="J152" s="139"/>
      <c r="K152" s="139"/>
      <c r="L152" s="139"/>
    </row>
    <row r="153" spans="1:12" ht="15.75" customHeight="1">
      <c r="A153" s="143"/>
      <c r="B153" s="143"/>
      <c r="C153" s="143"/>
      <c r="D153" s="143"/>
      <c r="E153" s="143"/>
      <c r="I153" s="139"/>
      <c r="J153" s="139"/>
      <c r="K153" s="139"/>
      <c r="L153" s="139"/>
    </row>
    <row r="154" spans="1:12" ht="15.75" customHeight="1">
      <c r="A154" s="143"/>
      <c r="B154" s="143"/>
      <c r="C154" s="143"/>
      <c r="D154" s="143"/>
      <c r="E154" s="143"/>
      <c r="I154" s="139"/>
      <c r="J154" s="139"/>
      <c r="K154" s="139"/>
      <c r="L154" s="139"/>
    </row>
    <row r="155" spans="1:12" ht="15.75" customHeight="1">
      <c r="A155" s="143"/>
      <c r="B155" s="143"/>
      <c r="C155" s="143"/>
      <c r="D155" s="143"/>
      <c r="E155" s="143"/>
      <c r="I155" s="139"/>
      <c r="J155" s="139"/>
      <c r="K155" s="139"/>
      <c r="L155" s="139"/>
    </row>
    <row r="156" spans="1:12" ht="15.75" customHeight="1">
      <c r="A156" s="143"/>
      <c r="B156" s="143"/>
      <c r="C156" s="143"/>
      <c r="D156" s="143"/>
      <c r="E156" s="143"/>
      <c r="I156" s="139"/>
      <c r="J156" s="139"/>
      <c r="K156" s="139"/>
      <c r="L156" s="139"/>
    </row>
    <row r="157" spans="1:12" ht="15.75" customHeight="1">
      <c r="A157" s="143"/>
      <c r="B157" s="143"/>
      <c r="C157" s="143"/>
      <c r="D157" s="143"/>
      <c r="E157" s="143"/>
      <c r="I157" s="139"/>
      <c r="J157" s="139"/>
      <c r="K157" s="139"/>
      <c r="L157" s="139"/>
    </row>
    <row r="158" spans="1:12" ht="15.75" customHeight="1">
      <c r="A158" s="143"/>
      <c r="B158" s="143"/>
      <c r="C158" s="143"/>
      <c r="D158" s="143"/>
      <c r="E158" s="143"/>
      <c r="I158" s="139"/>
      <c r="J158" s="139"/>
      <c r="K158" s="139"/>
      <c r="L158" s="139"/>
    </row>
    <row r="159" spans="1:12" ht="15.75" customHeight="1">
      <c r="A159" s="143"/>
      <c r="B159" s="143"/>
      <c r="C159" s="143"/>
      <c r="D159" s="143"/>
      <c r="E159" s="143"/>
      <c r="I159" s="139"/>
      <c r="J159" s="139"/>
      <c r="K159" s="139"/>
      <c r="L159" s="139"/>
    </row>
    <row r="160" spans="1:12" ht="15.75" customHeight="1">
      <c r="A160" s="143"/>
      <c r="B160" s="143"/>
      <c r="C160" s="143"/>
      <c r="D160" s="143"/>
      <c r="E160" s="143"/>
      <c r="I160" s="139"/>
      <c r="J160" s="139"/>
      <c r="K160" s="139"/>
      <c r="L160" s="139"/>
    </row>
    <row r="161" spans="1:12" ht="15.75" customHeight="1">
      <c r="A161" s="143"/>
      <c r="B161" s="143"/>
      <c r="C161" s="143"/>
      <c r="D161" s="143"/>
      <c r="E161" s="143"/>
      <c r="I161" s="139"/>
      <c r="J161" s="139"/>
      <c r="K161" s="139"/>
      <c r="L161" s="139"/>
    </row>
    <row r="162" spans="1:12" ht="15.75" customHeight="1">
      <c r="A162" s="143"/>
      <c r="B162" s="143"/>
      <c r="C162" s="143"/>
      <c r="D162" s="143"/>
      <c r="E162" s="143"/>
      <c r="I162" s="139"/>
      <c r="J162" s="139"/>
      <c r="K162" s="139"/>
      <c r="L162" s="139"/>
    </row>
    <row r="163" spans="1:12" ht="15.75" customHeight="1">
      <c r="A163" s="143"/>
      <c r="B163" s="143"/>
      <c r="C163" s="143"/>
      <c r="D163" s="143"/>
      <c r="E163" s="143"/>
      <c r="I163" s="139"/>
      <c r="J163" s="139"/>
      <c r="K163" s="139"/>
      <c r="L163" s="139"/>
    </row>
    <row r="164" spans="1:12" ht="15.75" customHeight="1">
      <c r="A164" s="143"/>
      <c r="B164" s="143"/>
      <c r="C164" s="143"/>
      <c r="D164" s="143"/>
      <c r="E164" s="143"/>
      <c r="I164" s="139"/>
      <c r="J164" s="139"/>
      <c r="K164" s="139"/>
      <c r="L164" s="139"/>
    </row>
    <row r="165" spans="1:12" ht="15.75" customHeight="1">
      <c r="A165" s="143"/>
      <c r="B165" s="143"/>
      <c r="C165" s="143"/>
      <c r="D165" s="143"/>
      <c r="E165" s="143"/>
      <c r="I165" s="139"/>
      <c r="J165" s="139"/>
      <c r="K165" s="139"/>
      <c r="L165" s="139"/>
    </row>
    <row r="166" spans="1:12" ht="15.75" customHeight="1">
      <c r="A166" s="143"/>
      <c r="B166" s="143"/>
      <c r="C166" s="143"/>
      <c r="D166" s="143"/>
      <c r="E166" s="143"/>
      <c r="I166" s="139"/>
      <c r="J166" s="139"/>
      <c r="K166" s="139"/>
      <c r="L166" s="139"/>
    </row>
    <row r="167" spans="1:12" ht="15.75" customHeight="1">
      <c r="A167" s="143"/>
      <c r="B167" s="143"/>
      <c r="C167" s="143"/>
      <c r="D167" s="143"/>
      <c r="E167" s="143"/>
      <c r="I167" s="139"/>
      <c r="J167" s="139"/>
      <c r="K167" s="139"/>
      <c r="L167" s="139"/>
    </row>
    <row r="168" spans="1:12" ht="15.75" customHeight="1">
      <c r="A168" s="143"/>
      <c r="B168" s="143"/>
      <c r="C168" s="143"/>
      <c r="D168" s="143"/>
      <c r="E168" s="143"/>
      <c r="I168" s="139"/>
      <c r="J168" s="139"/>
      <c r="K168" s="139"/>
      <c r="L168" s="139"/>
    </row>
    <row r="169" spans="1:12" ht="15.75" customHeight="1">
      <c r="A169" s="143"/>
      <c r="B169" s="143"/>
      <c r="C169" s="143"/>
      <c r="D169" s="143"/>
      <c r="E169" s="143"/>
      <c r="I169" s="139"/>
      <c r="J169" s="139"/>
      <c r="K169" s="139"/>
      <c r="L169" s="139"/>
    </row>
    <row r="170" spans="1:12" ht="15.75" customHeight="1">
      <c r="A170" s="143"/>
      <c r="B170" s="143"/>
      <c r="C170" s="143"/>
      <c r="D170" s="143"/>
      <c r="E170" s="143"/>
      <c r="I170" s="139"/>
      <c r="J170" s="139"/>
      <c r="K170" s="139"/>
      <c r="L170" s="139"/>
    </row>
    <row r="171" spans="1:12" ht="15.75" customHeight="1">
      <c r="A171" s="143"/>
      <c r="B171" s="143"/>
      <c r="C171" s="143"/>
      <c r="D171" s="143"/>
      <c r="E171" s="143"/>
      <c r="I171" s="139"/>
      <c r="J171" s="139"/>
      <c r="K171" s="139"/>
      <c r="L171" s="139"/>
    </row>
    <row r="172" spans="1:12" ht="15.75" customHeight="1">
      <c r="A172" s="143"/>
      <c r="B172" s="143"/>
      <c r="C172" s="143"/>
      <c r="D172" s="143"/>
      <c r="E172" s="143"/>
      <c r="I172" s="139"/>
      <c r="J172" s="139"/>
      <c r="K172" s="139"/>
      <c r="L172" s="139"/>
    </row>
    <row r="173" spans="1:12" ht="15.75" customHeight="1">
      <c r="A173" s="143"/>
      <c r="B173" s="143"/>
      <c r="C173" s="143"/>
      <c r="D173" s="143"/>
      <c r="E173" s="143"/>
      <c r="I173" s="139"/>
      <c r="J173" s="139"/>
      <c r="K173" s="139"/>
      <c r="L173" s="139"/>
    </row>
    <row r="174" spans="1:12" ht="15.75" customHeight="1">
      <c r="A174" s="143"/>
      <c r="B174" s="143"/>
      <c r="C174" s="143"/>
      <c r="D174" s="143"/>
      <c r="E174" s="143"/>
      <c r="I174" s="139"/>
      <c r="J174" s="139"/>
      <c r="K174" s="139"/>
      <c r="L174" s="139"/>
    </row>
    <row r="175" spans="1:12" ht="15.75" customHeight="1">
      <c r="A175" s="143"/>
      <c r="B175" s="143"/>
      <c r="C175" s="143"/>
      <c r="D175" s="143"/>
      <c r="E175" s="143"/>
      <c r="I175" s="139"/>
      <c r="J175" s="139"/>
      <c r="K175" s="139"/>
      <c r="L175" s="139"/>
    </row>
    <row r="176" spans="1:12" ht="15.75" customHeight="1">
      <c r="A176" s="143"/>
      <c r="B176" s="143"/>
      <c r="C176" s="143"/>
      <c r="D176" s="143"/>
      <c r="E176" s="143"/>
      <c r="I176" s="139"/>
      <c r="J176" s="139"/>
      <c r="K176" s="139"/>
      <c r="L176" s="139"/>
    </row>
    <row r="177" spans="1:12" ht="15.75" customHeight="1">
      <c r="A177" s="143"/>
      <c r="B177" s="143"/>
      <c r="C177" s="143"/>
      <c r="D177" s="143"/>
      <c r="E177" s="143"/>
      <c r="I177" s="139"/>
      <c r="J177" s="139"/>
      <c r="K177" s="139"/>
      <c r="L177" s="139"/>
    </row>
    <row r="178" spans="1:12" ht="15.75" customHeight="1">
      <c r="A178" s="143"/>
      <c r="B178" s="143"/>
      <c r="C178" s="143"/>
      <c r="D178" s="143"/>
      <c r="E178" s="143"/>
      <c r="I178" s="139"/>
      <c r="J178" s="139"/>
      <c r="K178" s="139"/>
      <c r="L178" s="139"/>
    </row>
    <row r="179" spans="1:12" ht="15.75" customHeight="1">
      <c r="A179" s="143"/>
      <c r="B179" s="143"/>
      <c r="C179" s="143"/>
      <c r="D179" s="143"/>
      <c r="E179" s="143"/>
      <c r="I179" s="139"/>
      <c r="J179" s="139"/>
      <c r="K179" s="139"/>
      <c r="L179" s="139"/>
    </row>
    <row r="180" spans="1:12" ht="15.75" customHeight="1">
      <c r="A180" s="143"/>
      <c r="B180" s="143"/>
      <c r="C180" s="143"/>
      <c r="D180" s="143"/>
      <c r="E180" s="143"/>
      <c r="I180" s="139"/>
      <c r="J180" s="139"/>
      <c r="K180" s="139"/>
      <c r="L180" s="139"/>
    </row>
    <row r="181" spans="1:12" ht="15.75" customHeight="1">
      <c r="A181" s="143"/>
      <c r="B181" s="143"/>
      <c r="C181" s="143"/>
      <c r="D181" s="143"/>
      <c r="E181" s="143"/>
      <c r="I181" s="139"/>
      <c r="J181" s="139"/>
      <c r="K181" s="139"/>
      <c r="L181" s="139"/>
    </row>
    <row r="182" spans="1:12" ht="15.75" customHeight="1">
      <c r="A182" s="143"/>
      <c r="B182" s="143"/>
      <c r="C182" s="143"/>
      <c r="D182" s="143"/>
      <c r="E182" s="143"/>
      <c r="I182" s="139"/>
      <c r="J182" s="139"/>
      <c r="K182" s="139"/>
      <c r="L182" s="139"/>
    </row>
    <row r="183" spans="1:12" ht="15.75" customHeight="1">
      <c r="A183" s="143"/>
      <c r="B183" s="143"/>
      <c r="C183" s="143"/>
      <c r="D183" s="143"/>
      <c r="E183" s="143"/>
      <c r="I183" s="139"/>
      <c r="J183" s="139"/>
      <c r="K183" s="139"/>
      <c r="L183" s="139"/>
    </row>
    <row r="184" spans="1:12" ht="15.75" customHeight="1">
      <c r="A184" s="143"/>
      <c r="B184" s="143"/>
      <c r="C184" s="143"/>
      <c r="D184" s="143"/>
      <c r="E184" s="143"/>
      <c r="I184" s="139"/>
      <c r="J184" s="139"/>
      <c r="K184" s="139"/>
      <c r="L184" s="139"/>
    </row>
    <row r="185" spans="1:12" ht="15.75" customHeight="1">
      <c r="A185" s="143"/>
      <c r="B185" s="143"/>
      <c r="C185" s="143"/>
      <c r="D185" s="143"/>
      <c r="E185" s="143"/>
      <c r="I185" s="139"/>
      <c r="J185" s="139"/>
      <c r="K185" s="139"/>
      <c r="L185" s="139"/>
    </row>
    <row r="186" spans="1:12" ht="15.75" customHeight="1">
      <c r="A186" s="143"/>
      <c r="B186" s="143"/>
      <c r="C186" s="143"/>
      <c r="D186" s="143"/>
      <c r="E186" s="143"/>
      <c r="I186" s="139"/>
      <c r="J186" s="139"/>
      <c r="K186" s="139"/>
      <c r="L186" s="139"/>
    </row>
    <row r="187" spans="1:12" ht="15.75" customHeight="1">
      <c r="A187" s="143"/>
      <c r="B187" s="143"/>
      <c r="C187" s="143"/>
      <c r="D187" s="143"/>
      <c r="E187" s="143"/>
      <c r="I187" s="139"/>
      <c r="J187" s="139"/>
      <c r="K187" s="139"/>
      <c r="L187" s="139"/>
    </row>
    <row r="188" spans="1:12" ht="15.75" customHeight="1">
      <c r="A188" s="143"/>
      <c r="B188" s="143"/>
      <c r="C188" s="143"/>
      <c r="D188" s="143"/>
      <c r="E188" s="143"/>
      <c r="I188" s="139"/>
      <c r="J188" s="139"/>
      <c r="K188" s="139"/>
      <c r="L188" s="139"/>
    </row>
    <row r="189" spans="1:12" ht="15.75" customHeight="1">
      <c r="A189" s="143"/>
      <c r="B189" s="143"/>
      <c r="C189" s="143"/>
      <c r="D189" s="143"/>
      <c r="E189" s="143"/>
      <c r="I189" s="139"/>
      <c r="J189" s="139"/>
      <c r="K189" s="139"/>
      <c r="L189" s="139"/>
    </row>
    <row r="190" spans="1:12" ht="15.75" customHeight="1">
      <c r="A190" s="143"/>
      <c r="B190" s="143"/>
      <c r="C190" s="143"/>
      <c r="D190" s="143"/>
      <c r="E190" s="143"/>
      <c r="I190" s="139"/>
      <c r="J190" s="139"/>
      <c r="K190" s="139"/>
      <c r="L190" s="139"/>
    </row>
    <row r="191" spans="1:12" ht="15.75" customHeight="1">
      <c r="A191" s="143"/>
      <c r="B191" s="143"/>
      <c r="C191" s="143"/>
      <c r="D191" s="143"/>
      <c r="E191" s="143"/>
      <c r="I191" s="139"/>
      <c r="J191" s="139"/>
      <c r="K191" s="139"/>
      <c r="L191" s="139"/>
    </row>
    <row r="192" spans="1:12" ht="15.75" customHeight="1">
      <c r="A192" s="143"/>
      <c r="B192" s="143"/>
      <c r="C192" s="143"/>
      <c r="D192" s="143"/>
      <c r="E192" s="143"/>
      <c r="I192" s="139"/>
      <c r="J192" s="139"/>
      <c r="K192" s="139"/>
      <c r="L192" s="139"/>
    </row>
    <row r="193" spans="1:12" ht="15.75" customHeight="1">
      <c r="A193" s="143"/>
      <c r="B193" s="143"/>
      <c r="C193" s="143"/>
      <c r="D193" s="143"/>
      <c r="E193" s="143"/>
      <c r="I193" s="139"/>
      <c r="J193" s="139"/>
      <c r="K193" s="139"/>
      <c r="L193" s="139"/>
    </row>
    <row r="194" spans="1:12" ht="15.75" customHeight="1">
      <c r="A194" s="143"/>
      <c r="B194" s="143"/>
      <c r="C194" s="143"/>
      <c r="D194" s="143"/>
      <c r="E194" s="143"/>
      <c r="I194" s="139"/>
      <c r="J194" s="139"/>
      <c r="K194" s="139"/>
      <c r="L194" s="139"/>
    </row>
    <row r="195" spans="1:12" ht="15.75" customHeight="1">
      <c r="A195" s="143"/>
      <c r="B195" s="143"/>
      <c r="C195" s="143"/>
      <c r="D195" s="143"/>
      <c r="E195" s="143"/>
      <c r="I195" s="139"/>
      <c r="J195" s="139"/>
      <c r="K195" s="139"/>
      <c r="L195" s="139"/>
    </row>
    <row r="196" spans="1:12" ht="15.75" customHeight="1">
      <c r="A196" s="143"/>
      <c r="B196" s="143"/>
      <c r="C196" s="143"/>
      <c r="D196" s="143"/>
      <c r="E196" s="143"/>
      <c r="I196" s="139"/>
      <c r="J196" s="139"/>
      <c r="K196" s="139"/>
      <c r="L196" s="139"/>
    </row>
    <row r="197" spans="1:12" ht="15.75" customHeight="1">
      <c r="A197" s="143"/>
      <c r="B197" s="143"/>
      <c r="C197" s="143"/>
      <c r="D197" s="143"/>
      <c r="E197" s="143"/>
      <c r="I197" s="139"/>
      <c r="J197" s="139"/>
      <c r="K197" s="139"/>
      <c r="L197" s="139"/>
    </row>
    <row r="198" spans="1:12" ht="15.75" customHeight="1">
      <c r="A198" s="143"/>
      <c r="B198" s="143"/>
      <c r="C198" s="143"/>
      <c r="D198" s="143"/>
      <c r="E198" s="143"/>
      <c r="I198" s="139"/>
      <c r="J198" s="139"/>
      <c r="K198" s="139"/>
      <c r="L198" s="139"/>
    </row>
    <row r="199" spans="1:12" ht="15.75" customHeight="1">
      <c r="A199" s="143"/>
      <c r="B199" s="143"/>
      <c r="C199" s="143"/>
      <c r="D199" s="143"/>
      <c r="E199" s="143"/>
      <c r="I199" s="139"/>
      <c r="J199" s="139"/>
      <c r="K199" s="139"/>
      <c r="L199" s="139"/>
    </row>
    <row r="200" spans="1:12" ht="15.75" customHeight="1">
      <c r="A200" s="143"/>
      <c r="B200" s="143"/>
      <c r="C200" s="143"/>
      <c r="D200" s="143"/>
      <c r="E200" s="143"/>
      <c r="I200" s="139"/>
      <c r="J200" s="139"/>
      <c r="K200" s="139"/>
      <c r="L200" s="139"/>
    </row>
    <row r="201" spans="1:12" ht="15.75" customHeight="1">
      <c r="A201" s="143"/>
      <c r="B201" s="143"/>
      <c r="C201" s="143"/>
      <c r="D201" s="143"/>
      <c r="E201" s="143"/>
      <c r="I201" s="139"/>
      <c r="J201" s="139"/>
      <c r="K201" s="139"/>
      <c r="L201" s="139"/>
    </row>
    <row r="202" spans="1:12" ht="15.75" customHeight="1">
      <c r="A202" s="143"/>
      <c r="B202" s="143"/>
      <c r="C202" s="143"/>
      <c r="D202" s="143"/>
      <c r="E202" s="143"/>
      <c r="I202" s="139"/>
      <c r="J202" s="139"/>
      <c r="K202" s="139"/>
      <c r="L202" s="139"/>
    </row>
    <row r="203" spans="1:12" ht="15.75" customHeight="1">
      <c r="A203" s="143"/>
      <c r="B203" s="143"/>
      <c r="C203" s="143"/>
      <c r="D203" s="143"/>
      <c r="E203" s="143"/>
      <c r="I203" s="139"/>
      <c r="J203" s="139"/>
      <c r="K203" s="139"/>
      <c r="L203" s="139"/>
    </row>
    <row r="204" spans="1:12" ht="15.75" customHeight="1">
      <c r="A204" s="143"/>
      <c r="B204" s="143"/>
      <c r="C204" s="143"/>
      <c r="D204" s="143"/>
      <c r="E204" s="143"/>
      <c r="I204" s="139"/>
      <c r="J204" s="139"/>
      <c r="K204" s="139"/>
      <c r="L204" s="139"/>
    </row>
    <row r="205" spans="1:12" ht="15.75" customHeight="1">
      <c r="A205" s="143"/>
      <c r="B205" s="143"/>
      <c r="C205" s="143"/>
      <c r="D205" s="143"/>
      <c r="E205" s="143"/>
      <c r="I205" s="139"/>
      <c r="J205" s="139"/>
      <c r="K205" s="139"/>
      <c r="L205" s="139"/>
    </row>
    <row r="206" spans="1:12" ht="15.75" customHeight="1">
      <c r="A206" s="143"/>
      <c r="B206" s="143"/>
      <c r="C206" s="143"/>
      <c r="D206" s="143"/>
      <c r="E206" s="143"/>
      <c r="I206" s="139"/>
      <c r="J206" s="139"/>
      <c r="K206" s="139"/>
      <c r="L206" s="139"/>
    </row>
    <row r="207" spans="1:12" ht="15.75" customHeight="1">
      <c r="A207" s="143"/>
      <c r="B207" s="143"/>
      <c r="C207" s="143"/>
      <c r="D207" s="143"/>
      <c r="E207" s="143"/>
      <c r="I207" s="139"/>
      <c r="J207" s="139"/>
      <c r="K207" s="139"/>
      <c r="L207" s="139"/>
    </row>
    <row r="208" spans="1:12" ht="15.75" customHeight="1">
      <c r="A208" s="143"/>
      <c r="B208" s="143"/>
      <c r="C208" s="143"/>
      <c r="D208" s="143"/>
      <c r="E208" s="143"/>
      <c r="I208" s="139"/>
      <c r="J208" s="139"/>
      <c r="K208" s="139"/>
      <c r="L208" s="139"/>
    </row>
    <row r="209" spans="1:12" ht="15.75" customHeight="1">
      <c r="A209" s="143"/>
      <c r="B209" s="143"/>
      <c r="C209" s="143"/>
      <c r="D209" s="143"/>
      <c r="E209" s="143"/>
      <c r="I209" s="139"/>
      <c r="J209" s="139"/>
      <c r="K209" s="139"/>
      <c r="L209" s="139"/>
    </row>
    <row r="210" spans="1:12" ht="15.75" customHeight="1">
      <c r="A210" s="143"/>
      <c r="B210" s="143"/>
      <c r="C210" s="143"/>
      <c r="D210" s="143"/>
      <c r="E210" s="143"/>
      <c r="I210" s="139"/>
      <c r="J210" s="139"/>
      <c r="K210" s="139"/>
      <c r="L210" s="139"/>
    </row>
    <row r="211" spans="1:12" ht="15.75" customHeight="1">
      <c r="A211" s="143"/>
      <c r="B211" s="143"/>
      <c r="C211" s="143"/>
      <c r="D211" s="143"/>
      <c r="E211" s="143"/>
      <c r="I211" s="139"/>
      <c r="J211" s="139"/>
      <c r="K211" s="139"/>
      <c r="L211" s="139"/>
    </row>
    <row r="212" spans="1:12" ht="15.75" customHeight="1">
      <c r="A212" s="143"/>
      <c r="B212" s="143"/>
      <c r="C212" s="143"/>
      <c r="D212" s="143"/>
      <c r="E212" s="143"/>
      <c r="I212" s="139"/>
      <c r="J212" s="139"/>
      <c r="K212" s="139"/>
      <c r="L212" s="139"/>
    </row>
    <row r="213" spans="1:12" ht="15.75" customHeight="1">
      <c r="A213" s="143"/>
      <c r="B213" s="143"/>
      <c r="C213" s="143"/>
      <c r="D213" s="143"/>
      <c r="E213" s="143"/>
      <c r="I213" s="139"/>
      <c r="J213" s="139"/>
      <c r="K213" s="139"/>
      <c r="L213" s="139"/>
    </row>
    <row r="214" spans="1:12" ht="15.75" customHeight="1">
      <c r="A214" s="143"/>
      <c r="B214" s="143"/>
      <c r="C214" s="143"/>
      <c r="D214" s="143"/>
      <c r="E214" s="143"/>
      <c r="I214" s="139"/>
      <c r="J214" s="139"/>
      <c r="K214" s="139"/>
      <c r="L214" s="139"/>
    </row>
    <row r="215" spans="1:12" ht="15.75" customHeight="1">
      <c r="A215" s="143"/>
      <c r="B215" s="143"/>
      <c r="C215" s="143"/>
      <c r="D215" s="143"/>
      <c r="E215" s="143"/>
      <c r="I215" s="139"/>
      <c r="J215" s="139"/>
      <c r="K215" s="139"/>
      <c r="L215" s="139"/>
    </row>
    <row r="216" spans="1:12" ht="15.75" customHeight="1">
      <c r="A216" s="143"/>
      <c r="B216" s="143"/>
      <c r="C216" s="143"/>
      <c r="D216" s="143"/>
      <c r="E216" s="143"/>
      <c r="I216" s="139"/>
      <c r="J216" s="139"/>
      <c r="K216" s="139"/>
      <c r="L216" s="139"/>
    </row>
    <row r="217" spans="1:12" ht="15.75" customHeight="1">
      <c r="A217" s="143"/>
      <c r="B217" s="143"/>
      <c r="C217" s="143"/>
      <c r="D217" s="143"/>
      <c r="E217" s="143"/>
      <c r="I217" s="139"/>
      <c r="J217" s="139"/>
      <c r="K217" s="139"/>
      <c r="L217" s="139"/>
    </row>
    <row r="218" spans="1:12" ht="15.75" customHeight="1">
      <c r="A218" s="143"/>
      <c r="B218" s="143"/>
      <c r="C218" s="143"/>
      <c r="D218" s="143"/>
      <c r="E218" s="143"/>
      <c r="I218" s="139"/>
      <c r="J218" s="139"/>
      <c r="K218" s="139"/>
      <c r="L218" s="139"/>
    </row>
    <row r="219" spans="1:12" ht="15.75" customHeight="1">
      <c r="A219" s="143"/>
      <c r="B219" s="143"/>
      <c r="C219" s="143"/>
      <c r="D219" s="143"/>
      <c r="E219" s="143"/>
      <c r="I219" s="139"/>
      <c r="J219" s="139"/>
      <c r="K219" s="139"/>
      <c r="L219" s="139"/>
    </row>
    <row r="220" spans="1:12" ht="15.75" customHeight="1">
      <c r="A220" s="143"/>
      <c r="B220" s="143"/>
      <c r="C220" s="143"/>
      <c r="D220" s="143"/>
      <c r="E220" s="143"/>
      <c r="I220" s="139"/>
      <c r="J220" s="139"/>
      <c r="K220" s="139"/>
      <c r="L220" s="139"/>
    </row>
    <row r="221" spans="1:12" ht="15.75" customHeight="1">
      <c r="A221" s="143"/>
      <c r="B221" s="143"/>
      <c r="C221" s="143"/>
      <c r="D221" s="143"/>
      <c r="E221" s="143"/>
      <c r="I221" s="139"/>
      <c r="J221" s="139"/>
      <c r="K221" s="139"/>
      <c r="L221" s="139"/>
    </row>
    <row r="222" spans="1:12" ht="15.75" customHeight="1">
      <c r="A222" s="143"/>
      <c r="B222" s="143"/>
      <c r="C222" s="143"/>
      <c r="D222" s="143"/>
      <c r="E222" s="143"/>
      <c r="I222" s="139"/>
      <c r="J222" s="139"/>
      <c r="K222" s="139"/>
      <c r="L222" s="139"/>
    </row>
    <row r="223" spans="1:12" ht="15.75" customHeight="1">
      <c r="A223" s="143"/>
      <c r="B223" s="143"/>
      <c r="C223" s="143"/>
      <c r="D223" s="143"/>
      <c r="E223" s="143"/>
      <c r="I223" s="139"/>
      <c r="J223" s="139"/>
      <c r="K223" s="139"/>
      <c r="L223" s="139"/>
    </row>
    <row r="224" spans="1:12" ht="15.75" customHeight="1">
      <c r="A224" s="143"/>
      <c r="B224" s="143"/>
      <c r="C224" s="143"/>
      <c r="D224" s="143"/>
      <c r="E224" s="143"/>
      <c r="I224" s="139"/>
      <c r="J224" s="139"/>
      <c r="K224" s="139"/>
      <c r="L224" s="139"/>
    </row>
    <row r="225" spans="1:12" ht="15.75" customHeight="1">
      <c r="A225" s="143"/>
      <c r="B225" s="143"/>
      <c r="C225" s="143"/>
      <c r="D225" s="143"/>
      <c r="E225" s="143"/>
      <c r="I225" s="139"/>
      <c r="J225" s="139"/>
      <c r="K225" s="139"/>
      <c r="L225" s="139"/>
    </row>
    <row r="226" spans="1:12" ht="15.75" customHeight="1">
      <c r="A226" s="143"/>
      <c r="B226" s="143"/>
      <c r="C226" s="143"/>
      <c r="D226" s="143"/>
      <c r="E226" s="143"/>
      <c r="I226" s="139"/>
      <c r="J226" s="139"/>
      <c r="K226" s="139"/>
      <c r="L226" s="139"/>
    </row>
    <row r="227" spans="1:12" ht="15.75" customHeight="1">
      <c r="A227" s="143"/>
      <c r="B227" s="143"/>
      <c r="C227" s="143"/>
      <c r="D227" s="143"/>
      <c r="E227" s="143"/>
      <c r="I227" s="139"/>
      <c r="J227" s="139"/>
      <c r="K227" s="139"/>
      <c r="L227" s="139"/>
    </row>
    <row r="228" spans="1:12" ht="15.75" customHeight="1">
      <c r="A228" s="143"/>
      <c r="B228" s="143"/>
      <c r="C228" s="143"/>
      <c r="D228" s="143"/>
      <c r="E228" s="143"/>
      <c r="I228" s="139"/>
      <c r="J228" s="139"/>
      <c r="K228" s="139"/>
      <c r="L228" s="139"/>
    </row>
    <row r="229" spans="1:12" ht="15.75" customHeight="1">
      <c r="A229" s="143"/>
      <c r="B229" s="143"/>
      <c r="C229" s="143"/>
      <c r="D229" s="143"/>
      <c r="E229" s="143"/>
      <c r="I229" s="139"/>
      <c r="J229" s="139"/>
      <c r="K229" s="139"/>
      <c r="L229" s="139"/>
    </row>
    <row r="230" spans="1:12" ht="15.75" customHeight="1">
      <c r="A230" s="143"/>
      <c r="B230" s="143"/>
      <c r="C230" s="143"/>
      <c r="D230" s="143"/>
      <c r="E230" s="143"/>
      <c r="I230" s="139"/>
      <c r="J230" s="139"/>
      <c r="K230" s="139"/>
      <c r="L230" s="139"/>
    </row>
    <row r="231" spans="1:12" ht="15.75" customHeight="1">
      <c r="A231" s="143"/>
      <c r="B231" s="143"/>
      <c r="C231" s="143"/>
      <c r="D231" s="143"/>
      <c r="E231" s="143"/>
      <c r="I231" s="139"/>
      <c r="J231" s="139"/>
      <c r="K231" s="139"/>
      <c r="L231" s="139"/>
    </row>
    <row r="232" spans="1:12" ht="15.75" customHeight="1">
      <c r="A232" s="143"/>
      <c r="B232" s="143"/>
      <c r="C232" s="143"/>
      <c r="D232" s="143"/>
      <c r="E232" s="143"/>
      <c r="I232" s="139"/>
      <c r="J232" s="139"/>
      <c r="K232" s="139"/>
      <c r="L232" s="139"/>
    </row>
    <row r="233" spans="1:12" ht="15.75" customHeight="1">
      <c r="A233" s="143"/>
      <c r="B233" s="143"/>
      <c r="C233" s="143"/>
      <c r="D233" s="143"/>
      <c r="E233" s="143"/>
      <c r="I233" s="139"/>
      <c r="J233" s="139"/>
      <c r="K233" s="139"/>
      <c r="L233" s="139"/>
    </row>
    <row r="234" spans="1:12" ht="15.75" customHeight="1">
      <c r="A234" s="143"/>
      <c r="B234" s="143"/>
      <c r="C234" s="143"/>
      <c r="D234" s="143"/>
      <c r="E234" s="143"/>
      <c r="I234" s="139"/>
      <c r="J234" s="139"/>
      <c r="K234" s="139"/>
      <c r="L234" s="139"/>
    </row>
    <row r="235" spans="1:12" ht="15.75" customHeight="1">
      <c r="A235" s="143"/>
      <c r="B235" s="143"/>
      <c r="C235" s="143"/>
      <c r="D235" s="143"/>
      <c r="E235" s="143"/>
      <c r="I235" s="139"/>
      <c r="J235" s="139"/>
      <c r="K235" s="139"/>
      <c r="L235" s="139"/>
    </row>
    <row r="236" spans="1:12" ht="15.75" customHeight="1">
      <c r="A236" s="143"/>
      <c r="B236" s="143"/>
      <c r="C236" s="143"/>
      <c r="D236" s="143"/>
      <c r="E236" s="143"/>
      <c r="I236" s="139"/>
      <c r="J236" s="139"/>
      <c r="K236" s="139"/>
      <c r="L236" s="139"/>
    </row>
    <row r="237" spans="1:12" ht="15.75" customHeight="1">
      <c r="A237" s="143"/>
      <c r="B237" s="143"/>
      <c r="C237" s="143"/>
      <c r="D237" s="143"/>
      <c r="E237" s="143"/>
      <c r="I237" s="139"/>
      <c r="J237" s="139"/>
      <c r="K237" s="139"/>
      <c r="L237" s="139"/>
    </row>
    <row r="238" spans="1:12" ht="15.75" customHeight="1">
      <c r="A238" s="143"/>
      <c r="B238" s="143"/>
      <c r="C238" s="143"/>
      <c r="D238" s="143"/>
      <c r="E238" s="143"/>
      <c r="I238" s="139"/>
      <c r="J238" s="139"/>
      <c r="K238" s="139"/>
      <c r="L238" s="139"/>
    </row>
    <row r="239" spans="1:12" ht="15.75" customHeight="1">
      <c r="A239" s="143"/>
      <c r="B239" s="143"/>
      <c r="C239" s="143"/>
      <c r="D239" s="143"/>
      <c r="E239" s="143"/>
      <c r="I239" s="139"/>
      <c r="J239" s="139"/>
      <c r="K239" s="139"/>
      <c r="L239" s="139"/>
    </row>
    <row r="240" spans="1:12" ht="15.75" customHeight="1">
      <c r="A240" s="143"/>
      <c r="B240" s="143"/>
      <c r="C240" s="143"/>
      <c r="D240" s="143"/>
      <c r="E240" s="143"/>
      <c r="I240" s="139"/>
      <c r="J240" s="139"/>
      <c r="K240" s="139"/>
      <c r="L240" s="139"/>
    </row>
    <row r="241" spans="1:12" ht="15.75" customHeight="1">
      <c r="A241" s="143"/>
      <c r="B241" s="143"/>
      <c r="C241" s="143"/>
      <c r="D241" s="143"/>
      <c r="E241" s="143"/>
      <c r="I241" s="139"/>
      <c r="J241" s="139"/>
      <c r="K241" s="139"/>
      <c r="L241" s="139"/>
    </row>
    <row r="242" spans="1:12" ht="15.75" customHeight="1">
      <c r="A242" s="143"/>
      <c r="B242" s="143"/>
      <c r="C242" s="143"/>
      <c r="D242" s="143"/>
      <c r="E242" s="143"/>
      <c r="I242" s="139"/>
      <c r="J242" s="139"/>
      <c r="K242" s="139"/>
      <c r="L242" s="139"/>
    </row>
    <row r="243" spans="1:12" ht="15.75" customHeight="1">
      <c r="A243" s="143"/>
      <c r="B243" s="143"/>
      <c r="C243" s="143"/>
      <c r="D243" s="143"/>
      <c r="E243" s="143"/>
      <c r="I243" s="139"/>
      <c r="J243" s="139"/>
      <c r="K243" s="139"/>
      <c r="L243" s="139"/>
    </row>
    <row r="244" spans="1:12" ht="15.75" customHeight="1">
      <c r="A244" s="143"/>
      <c r="B244" s="143"/>
      <c r="C244" s="143"/>
      <c r="D244" s="143"/>
      <c r="E244" s="143"/>
      <c r="I244" s="139"/>
      <c r="J244" s="139"/>
      <c r="K244" s="139"/>
      <c r="L244" s="139"/>
    </row>
    <row r="245" spans="1:12" ht="15.75" customHeight="1">
      <c r="A245" s="143"/>
      <c r="B245" s="143"/>
      <c r="C245" s="143"/>
      <c r="D245" s="143"/>
      <c r="E245" s="143"/>
      <c r="I245" s="139"/>
      <c r="J245" s="139"/>
      <c r="K245" s="139"/>
      <c r="L245" s="139"/>
    </row>
    <row r="246" spans="1:12" ht="15.75" customHeight="1">
      <c r="A246" s="143"/>
      <c r="B246" s="143"/>
      <c r="C246" s="143"/>
      <c r="D246" s="143"/>
      <c r="E246" s="143"/>
      <c r="I246" s="139"/>
      <c r="J246" s="139"/>
      <c r="K246" s="139"/>
      <c r="L246" s="139"/>
    </row>
    <row r="247" spans="1:12" ht="15.75" customHeight="1">
      <c r="A247" s="143"/>
      <c r="B247" s="143"/>
      <c r="C247" s="143"/>
      <c r="D247" s="143"/>
      <c r="E247" s="143"/>
      <c r="I247" s="139"/>
      <c r="J247" s="139"/>
      <c r="K247" s="139"/>
      <c r="L247" s="139"/>
    </row>
    <row r="248" spans="1:12" ht="15.75" customHeight="1">
      <c r="A248" s="143"/>
      <c r="B248" s="143"/>
      <c r="C248" s="143"/>
      <c r="D248" s="143"/>
      <c r="E248" s="143"/>
      <c r="I248" s="139"/>
      <c r="J248" s="139"/>
      <c r="K248" s="139"/>
      <c r="L248" s="139"/>
    </row>
    <row r="249" spans="1:12" ht="15.75" customHeight="1">
      <c r="A249" s="143"/>
      <c r="B249" s="143"/>
      <c r="C249" s="143"/>
      <c r="D249" s="143"/>
      <c r="E249" s="143"/>
      <c r="I249" s="139"/>
      <c r="J249" s="139"/>
      <c r="K249" s="139"/>
      <c r="L249" s="139"/>
    </row>
    <row r="250" spans="1:12" ht="15.75" customHeight="1">
      <c r="A250" s="143"/>
      <c r="B250" s="143"/>
      <c r="C250" s="143"/>
      <c r="D250" s="143"/>
      <c r="E250" s="143"/>
      <c r="I250" s="139"/>
      <c r="J250" s="139"/>
      <c r="K250" s="139"/>
      <c r="L250" s="139"/>
    </row>
    <row r="251" spans="1:12" ht="15.75" customHeight="1">
      <c r="A251" s="143"/>
      <c r="B251" s="143"/>
      <c r="C251" s="143"/>
      <c r="D251" s="143"/>
      <c r="E251" s="143"/>
      <c r="I251" s="139"/>
      <c r="J251" s="139"/>
      <c r="K251" s="139"/>
      <c r="L251" s="139"/>
    </row>
    <row r="252" spans="1:12" ht="15.75" customHeight="1">
      <c r="A252" s="143"/>
      <c r="B252" s="143"/>
      <c r="C252" s="143"/>
      <c r="D252" s="143"/>
      <c r="E252" s="143"/>
      <c r="I252" s="139"/>
      <c r="J252" s="139"/>
      <c r="K252" s="139"/>
      <c r="L252" s="139"/>
    </row>
    <row r="253" spans="1:12" ht="15.75" customHeight="1">
      <c r="A253" s="143"/>
      <c r="B253" s="143"/>
      <c r="C253" s="143"/>
      <c r="D253" s="143"/>
      <c r="E253" s="143"/>
      <c r="I253" s="139"/>
      <c r="J253" s="139"/>
      <c r="K253" s="139"/>
      <c r="L253" s="139"/>
    </row>
    <row r="254" spans="1:12" ht="15.75" customHeight="1">
      <c r="A254" s="143"/>
      <c r="B254" s="143"/>
      <c r="C254" s="143"/>
      <c r="D254" s="143"/>
      <c r="E254" s="143"/>
      <c r="I254" s="139"/>
      <c r="J254" s="139"/>
      <c r="K254" s="139"/>
      <c r="L254" s="139"/>
    </row>
    <row r="255" spans="1:12" ht="15.75" customHeight="1">
      <c r="A255" s="143"/>
      <c r="B255" s="143"/>
      <c r="C255" s="143"/>
      <c r="D255" s="143"/>
      <c r="E255" s="143"/>
      <c r="I255" s="139"/>
      <c r="J255" s="139"/>
      <c r="K255" s="139"/>
      <c r="L255" s="139"/>
    </row>
    <row r="256" spans="1:12" ht="15.75" customHeight="1">
      <c r="A256" s="143"/>
      <c r="B256" s="143"/>
      <c r="C256" s="143"/>
      <c r="D256" s="143"/>
      <c r="E256" s="143"/>
      <c r="I256" s="139"/>
      <c r="J256" s="139"/>
      <c r="K256" s="139"/>
      <c r="L256" s="139"/>
    </row>
    <row r="257" spans="1:12" ht="15.75" customHeight="1">
      <c r="A257" s="143"/>
      <c r="B257" s="143"/>
      <c r="C257" s="143"/>
      <c r="D257" s="143"/>
      <c r="E257" s="143"/>
      <c r="I257" s="139"/>
      <c r="J257" s="139"/>
      <c r="K257" s="139"/>
      <c r="L257" s="139"/>
    </row>
    <row r="258" spans="1:12" ht="15.75" customHeight="1">
      <c r="A258" s="143"/>
      <c r="B258" s="143"/>
      <c r="C258" s="143"/>
      <c r="D258" s="143"/>
      <c r="E258" s="143"/>
      <c r="I258" s="139"/>
      <c r="J258" s="139"/>
      <c r="K258" s="139"/>
      <c r="L258" s="139"/>
    </row>
    <row r="259" spans="1:12" ht="15.75" customHeight="1">
      <c r="A259" s="143"/>
      <c r="B259" s="143"/>
      <c r="C259" s="143"/>
      <c r="D259" s="143"/>
      <c r="E259" s="143"/>
      <c r="I259" s="139"/>
      <c r="J259" s="139"/>
      <c r="K259" s="139"/>
      <c r="L259" s="139"/>
    </row>
    <row r="260" spans="1:12" ht="15.75" customHeight="1">
      <c r="A260" s="143"/>
      <c r="B260" s="143"/>
      <c r="C260" s="143"/>
      <c r="D260" s="143"/>
      <c r="E260" s="143"/>
      <c r="I260" s="139"/>
      <c r="J260" s="139"/>
      <c r="K260" s="139"/>
      <c r="L260" s="139"/>
    </row>
    <row r="261" spans="1:12" ht="15.75" customHeight="1">
      <c r="A261" s="143"/>
      <c r="B261" s="143"/>
      <c r="C261" s="143"/>
      <c r="D261" s="143"/>
      <c r="E261" s="143"/>
      <c r="I261" s="139"/>
      <c r="J261" s="139"/>
      <c r="K261" s="139"/>
      <c r="L261" s="139"/>
    </row>
    <row r="262" spans="1:12" ht="15.75" customHeight="1">
      <c r="A262" s="143"/>
      <c r="B262" s="143"/>
      <c r="C262" s="143"/>
      <c r="D262" s="143"/>
      <c r="E262" s="143"/>
      <c r="I262" s="139"/>
      <c r="J262" s="139"/>
      <c r="K262" s="139"/>
      <c r="L262" s="139"/>
    </row>
    <row r="263" spans="1:12" ht="15.75" customHeight="1">
      <c r="A263" s="143"/>
      <c r="B263" s="143"/>
      <c r="C263" s="143"/>
      <c r="D263" s="143"/>
      <c r="E263" s="143"/>
      <c r="I263" s="139"/>
      <c r="J263" s="139"/>
      <c r="K263" s="139"/>
      <c r="L263" s="139"/>
    </row>
    <row r="264" spans="1:12" ht="15.75" customHeight="1">
      <c r="A264" s="143"/>
      <c r="B264" s="143"/>
      <c r="C264" s="143"/>
      <c r="D264" s="143"/>
      <c r="E264" s="143"/>
      <c r="I264" s="139"/>
      <c r="J264" s="139"/>
      <c r="K264" s="139"/>
      <c r="L264" s="139"/>
    </row>
    <row r="265" spans="1:12" ht="15.75" customHeight="1">
      <c r="A265" s="143"/>
      <c r="B265" s="143"/>
      <c r="C265" s="143"/>
      <c r="D265" s="143"/>
      <c r="E265" s="143"/>
      <c r="I265" s="139"/>
      <c r="J265" s="139"/>
      <c r="K265" s="139"/>
      <c r="L265" s="139"/>
    </row>
    <row r="266" spans="1:12" ht="15.75" customHeight="1">
      <c r="A266" s="143"/>
      <c r="B266" s="143"/>
      <c r="C266" s="143"/>
      <c r="D266" s="143"/>
      <c r="E266" s="143"/>
      <c r="I266" s="139"/>
      <c r="J266" s="139"/>
      <c r="K266" s="139"/>
      <c r="L266" s="139"/>
    </row>
    <row r="267" spans="1:12" ht="15.75" customHeight="1">
      <c r="A267" s="143"/>
      <c r="B267" s="143"/>
      <c r="C267" s="143"/>
      <c r="D267" s="143"/>
      <c r="E267" s="143"/>
      <c r="I267" s="139"/>
      <c r="J267" s="139"/>
      <c r="K267" s="139"/>
      <c r="L267" s="139"/>
    </row>
    <row r="268" spans="1:12" ht="15.75" customHeight="1">
      <c r="A268" s="143"/>
      <c r="B268" s="143"/>
      <c r="C268" s="143"/>
      <c r="D268" s="143"/>
      <c r="E268" s="143"/>
      <c r="I268" s="139"/>
      <c r="J268" s="139"/>
      <c r="K268" s="139"/>
      <c r="L268" s="139"/>
    </row>
    <row r="269" spans="1:12" ht="15.75" customHeight="1">
      <c r="A269" s="143"/>
      <c r="B269" s="143"/>
      <c r="C269" s="143"/>
      <c r="D269" s="143"/>
      <c r="E269" s="143"/>
      <c r="I269" s="139"/>
      <c r="J269" s="139"/>
      <c r="K269" s="139"/>
      <c r="L269" s="139"/>
    </row>
    <row r="270" spans="1:12" ht="15.75" customHeight="1">
      <c r="A270" s="143"/>
      <c r="B270" s="143"/>
      <c r="C270" s="143"/>
      <c r="D270" s="143"/>
      <c r="E270" s="143"/>
      <c r="I270" s="139"/>
      <c r="J270" s="139"/>
      <c r="K270" s="139"/>
      <c r="L270" s="139"/>
    </row>
    <row r="271" spans="1:12" ht="15.75" customHeight="1">
      <c r="A271" s="143"/>
      <c r="B271" s="143"/>
      <c r="C271" s="143"/>
      <c r="D271" s="143"/>
      <c r="E271" s="143"/>
      <c r="I271" s="139"/>
      <c r="J271" s="139"/>
      <c r="K271" s="139"/>
      <c r="L271" s="139"/>
    </row>
    <row r="272" spans="1:12" ht="15.75" customHeight="1">
      <c r="A272" s="143"/>
      <c r="B272" s="143"/>
      <c r="C272" s="143"/>
      <c r="D272" s="143"/>
      <c r="E272" s="143"/>
      <c r="I272" s="139"/>
      <c r="J272" s="139"/>
      <c r="K272" s="139"/>
      <c r="L272" s="139"/>
    </row>
    <row r="273" spans="1:12" ht="15.75" customHeight="1">
      <c r="A273" s="143"/>
      <c r="B273" s="143"/>
      <c r="C273" s="143"/>
      <c r="D273" s="143"/>
      <c r="E273" s="143"/>
      <c r="I273" s="139"/>
      <c r="J273" s="139"/>
      <c r="K273" s="139"/>
      <c r="L273" s="139"/>
    </row>
    <row r="274" spans="1:12" ht="15.75" customHeight="1">
      <c r="A274" s="143"/>
      <c r="B274" s="143"/>
      <c r="C274" s="143"/>
      <c r="D274" s="143"/>
      <c r="E274" s="143"/>
      <c r="I274" s="139"/>
      <c r="J274" s="139"/>
      <c r="K274" s="139"/>
      <c r="L274" s="139"/>
    </row>
    <row r="275" spans="1:12" ht="15.75" customHeight="1">
      <c r="A275" s="143"/>
      <c r="B275" s="143"/>
      <c r="C275" s="143"/>
      <c r="D275" s="143"/>
      <c r="E275" s="143"/>
      <c r="I275" s="139"/>
      <c r="J275" s="139"/>
      <c r="K275" s="139"/>
      <c r="L275" s="139"/>
    </row>
    <row r="276" spans="1:12" ht="15.75" customHeight="1">
      <c r="A276" s="143"/>
      <c r="B276" s="143"/>
      <c r="C276" s="143"/>
      <c r="D276" s="143"/>
      <c r="E276" s="143"/>
      <c r="I276" s="139"/>
      <c r="J276" s="139"/>
      <c r="K276" s="139"/>
      <c r="L276" s="139"/>
    </row>
    <row r="277" spans="1:12" ht="15.75" customHeight="1">
      <c r="A277" s="143"/>
      <c r="B277" s="143"/>
      <c r="C277" s="143"/>
      <c r="D277" s="143"/>
      <c r="E277" s="143"/>
      <c r="I277" s="139"/>
      <c r="J277" s="139"/>
      <c r="K277" s="139"/>
      <c r="L277" s="139"/>
    </row>
    <row r="278" spans="1:12" ht="15.75" customHeight="1">
      <c r="A278" s="143"/>
      <c r="B278" s="143"/>
      <c r="C278" s="143"/>
      <c r="D278" s="143"/>
      <c r="E278" s="143"/>
      <c r="I278" s="139"/>
      <c r="J278" s="139"/>
      <c r="K278" s="139"/>
      <c r="L278" s="139"/>
    </row>
    <row r="279" spans="1:12" ht="15.75" customHeight="1">
      <c r="A279" s="143"/>
      <c r="B279" s="143"/>
      <c r="C279" s="143"/>
      <c r="D279" s="143"/>
      <c r="E279" s="143"/>
      <c r="I279" s="139"/>
      <c r="J279" s="139"/>
      <c r="K279" s="139"/>
      <c r="L279" s="139"/>
    </row>
    <row r="280" spans="1:12" ht="15.75" customHeight="1">
      <c r="A280" s="143"/>
      <c r="B280" s="143"/>
      <c r="C280" s="143"/>
      <c r="D280" s="143"/>
      <c r="E280" s="143"/>
      <c r="I280" s="139"/>
      <c r="J280" s="139"/>
      <c r="K280" s="139"/>
      <c r="L280" s="139"/>
    </row>
    <row r="281" spans="1:12" ht="15.75" customHeight="1">
      <c r="A281" s="143"/>
      <c r="B281" s="143"/>
      <c r="C281" s="143"/>
      <c r="D281" s="143"/>
      <c r="E281" s="143"/>
      <c r="I281" s="139"/>
      <c r="J281" s="139"/>
      <c r="K281" s="139"/>
      <c r="L281" s="139"/>
    </row>
    <row r="282" spans="1:12" ht="15.75" customHeight="1">
      <c r="A282" s="143"/>
      <c r="B282" s="143"/>
      <c r="C282" s="143"/>
      <c r="D282" s="143"/>
      <c r="E282" s="143"/>
      <c r="I282" s="139"/>
      <c r="J282" s="139"/>
      <c r="K282" s="139"/>
      <c r="L282" s="139"/>
    </row>
    <row r="283" spans="1:12" ht="15.75" customHeight="1">
      <c r="A283" s="143"/>
      <c r="B283" s="143"/>
      <c r="C283" s="143"/>
      <c r="D283" s="143"/>
      <c r="E283" s="143"/>
      <c r="I283" s="139"/>
      <c r="J283" s="139"/>
      <c r="K283" s="139"/>
      <c r="L283" s="139"/>
    </row>
    <row r="284" spans="1:12" ht="15.75" customHeight="1">
      <c r="A284" s="143"/>
      <c r="B284" s="143"/>
      <c r="C284" s="143"/>
      <c r="D284" s="143"/>
      <c r="E284" s="143"/>
      <c r="I284" s="139"/>
      <c r="J284" s="139"/>
      <c r="K284" s="139"/>
      <c r="L284" s="139"/>
    </row>
    <row r="285" spans="1:12" ht="15.75" customHeight="1">
      <c r="A285" s="143"/>
      <c r="B285" s="143"/>
      <c r="C285" s="143"/>
      <c r="D285" s="143"/>
      <c r="E285" s="143"/>
      <c r="I285" s="139"/>
      <c r="J285" s="139"/>
      <c r="K285" s="139"/>
      <c r="L285" s="139"/>
    </row>
    <row r="286" spans="1:12" ht="15.75" customHeight="1">
      <c r="A286" s="143"/>
      <c r="B286" s="143"/>
      <c r="C286" s="143"/>
      <c r="D286" s="143"/>
      <c r="E286" s="143"/>
      <c r="I286" s="139"/>
      <c r="J286" s="139"/>
      <c r="K286" s="139"/>
      <c r="L286" s="139"/>
    </row>
    <row r="287" spans="1:12" ht="15.75" customHeight="1">
      <c r="A287" s="143"/>
      <c r="B287" s="143"/>
      <c r="C287" s="143"/>
      <c r="D287" s="143"/>
      <c r="E287" s="143"/>
      <c r="I287" s="139"/>
      <c r="J287" s="139"/>
      <c r="K287" s="139"/>
      <c r="L287" s="139"/>
    </row>
    <row r="288" spans="1:12" ht="15.75" customHeight="1">
      <c r="A288" s="143"/>
      <c r="B288" s="143"/>
      <c r="C288" s="143"/>
      <c r="D288" s="143"/>
      <c r="E288" s="143"/>
      <c r="I288" s="139"/>
      <c r="J288" s="139"/>
      <c r="K288" s="139"/>
      <c r="L288" s="139"/>
    </row>
    <row r="289" spans="1:12" ht="15.75" customHeight="1">
      <c r="A289" s="143"/>
      <c r="B289" s="143"/>
      <c r="C289" s="143"/>
      <c r="D289" s="143"/>
      <c r="E289" s="143"/>
      <c r="I289" s="139"/>
      <c r="J289" s="139"/>
      <c r="K289" s="139"/>
      <c r="L289" s="139"/>
    </row>
    <row r="290" spans="1:12" ht="15.75" customHeight="1">
      <c r="A290" s="143"/>
      <c r="B290" s="143"/>
      <c r="C290" s="143"/>
      <c r="D290" s="143"/>
      <c r="E290" s="143"/>
      <c r="I290" s="139"/>
      <c r="J290" s="139"/>
      <c r="K290" s="139"/>
      <c r="L290" s="139"/>
    </row>
    <row r="291" spans="1:12" ht="15.75" customHeight="1">
      <c r="A291" s="143"/>
      <c r="B291" s="143"/>
      <c r="C291" s="143"/>
      <c r="D291" s="143"/>
      <c r="E291" s="143"/>
      <c r="I291" s="139"/>
      <c r="J291" s="139"/>
      <c r="K291" s="139"/>
      <c r="L291" s="139"/>
    </row>
    <row r="292" spans="1:12" ht="15.75" customHeight="1">
      <c r="A292" s="143"/>
      <c r="B292" s="143"/>
      <c r="C292" s="143"/>
      <c r="D292" s="143"/>
      <c r="E292" s="143"/>
      <c r="I292" s="139"/>
      <c r="J292" s="139"/>
      <c r="K292" s="139"/>
      <c r="L292" s="139"/>
    </row>
    <row r="293" spans="1:12" ht="15.75" customHeight="1">
      <c r="A293" s="143"/>
      <c r="B293" s="143"/>
      <c r="C293" s="143"/>
      <c r="D293" s="143"/>
      <c r="E293" s="143"/>
      <c r="I293" s="139"/>
      <c r="J293" s="139"/>
      <c r="K293" s="139"/>
      <c r="L293" s="139"/>
    </row>
    <row r="294" spans="1:12" ht="15.75" customHeight="1">
      <c r="A294" s="143"/>
      <c r="B294" s="143"/>
      <c r="C294" s="143"/>
      <c r="D294" s="143"/>
      <c r="E294" s="143"/>
      <c r="I294" s="139"/>
      <c r="J294" s="139"/>
      <c r="K294" s="139"/>
      <c r="L294" s="139"/>
    </row>
    <row r="295" spans="1:12" ht="15.75" customHeight="1">
      <c r="A295" s="143"/>
      <c r="B295" s="143"/>
      <c r="C295" s="143"/>
      <c r="D295" s="143"/>
      <c r="E295" s="143"/>
      <c r="I295" s="139"/>
      <c r="J295" s="139"/>
      <c r="K295" s="139"/>
      <c r="L295" s="139"/>
    </row>
    <row r="296" spans="1:12" ht="15.75" customHeight="1">
      <c r="A296" s="143"/>
      <c r="B296" s="143"/>
      <c r="C296" s="143"/>
      <c r="D296" s="143"/>
      <c r="E296" s="143"/>
      <c r="I296" s="139"/>
      <c r="J296" s="139"/>
      <c r="K296" s="139"/>
      <c r="L296" s="139"/>
    </row>
    <row r="297" spans="1:12" ht="15.75" customHeight="1">
      <c r="A297" s="143"/>
      <c r="B297" s="143"/>
      <c r="C297" s="143"/>
      <c r="D297" s="143"/>
      <c r="E297" s="143"/>
      <c r="I297" s="139"/>
      <c r="J297" s="139"/>
      <c r="K297" s="139"/>
      <c r="L297" s="139"/>
    </row>
    <row r="298" spans="1:12" ht="15.75" customHeight="1">
      <c r="A298" s="143"/>
      <c r="B298" s="143"/>
      <c r="C298" s="143"/>
      <c r="D298" s="143"/>
      <c r="E298" s="143"/>
      <c r="I298" s="139"/>
      <c r="J298" s="139"/>
      <c r="K298" s="139"/>
      <c r="L298" s="139"/>
    </row>
    <row r="299" spans="1:12" ht="15.75" customHeight="1">
      <c r="A299" s="143"/>
      <c r="B299" s="143"/>
      <c r="C299" s="143"/>
      <c r="D299" s="143"/>
      <c r="E299" s="143"/>
      <c r="I299" s="139"/>
      <c r="J299" s="139"/>
      <c r="K299" s="139"/>
      <c r="L299" s="139"/>
    </row>
    <row r="300" spans="1:12" ht="15.75" customHeight="1">
      <c r="A300" s="143"/>
      <c r="B300" s="143"/>
      <c r="C300" s="143"/>
      <c r="D300" s="143"/>
      <c r="E300" s="143"/>
      <c r="I300" s="139"/>
      <c r="J300" s="139"/>
      <c r="K300" s="139"/>
      <c r="L300" s="139"/>
    </row>
    <row r="301" spans="1:12" ht="15.75" customHeight="1">
      <c r="A301" s="143"/>
      <c r="B301" s="143"/>
      <c r="C301" s="143"/>
      <c r="D301" s="143"/>
      <c r="E301" s="143"/>
      <c r="I301" s="139"/>
      <c r="J301" s="139"/>
      <c r="K301" s="139"/>
      <c r="L301" s="139"/>
    </row>
    <row r="302" spans="1:12" ht="15.75" customHeight="1">
      <c r="A302" s="143"/>
      <c r="B302" s="143"/>
      <c r="C302" s="143"/>
      <c r="D302" s="143"/>
      <c r="E302" s="143"/>
      <c r="I302" s="139"/>
      <c r="J302" s="139"/>
      <c r="K302" s="139"/>
      <c r="L302" s="139"/>
    </row>
    <row r="303" spans="1:12" ht="15.75" customHeight="1">
      <c r="A303" s="143"/>
      <c r="B303" s="143"/>
      <c r="C303" s="143"/>
      <c r="D303" s="143"/>
      <c r="E303" s="143"/>
      <c r="I303" s="139"/>
      <c r="J303" s="139"/>
      <c r="K303" s="139"/>
      <c r="L303" s="139"/>
    </row>
    <row r="304" spans="1:12" ht="15.75" customHeight="1">
      <c r="A304" s="143"/>
      <c r="B304" s="143"/>
      <c r="C304" s="143"/>
      <c r="D304" s="143"/>
      <c r="E304" s="143"/>
      <c r="I304" s="139"/>
      <c r="J304" s="139"/>
      <c r="K304" s="139"/>
      <c r="L304" s="139"/>
    </row>
    <row r="305" spans="1:12" ht="15.75" customHeight="1">
      <c r="A305" s="143"/>
      <c r="B305" s="143"/>
      <c r="C305" s="143"/>
      <c r="D305" s="143"/>
      <c r="E305" s="143"/>
      <c r="I305" s="139"/>
      <c r="J305" s="139"/>
      <c r="K305" s="139"/>
      <c r="L305" s="139"/>
    </row>
    <row r="306" spans="1:12" ht="15.75" customHeight="1">
      <c r="A306" s="143"/>
      <c r="B306" s="143"/>
      <c r="C306" s="143"/>
      <c r="D306" s="143"/>
      <c r="E306" s="143"/>
      <c r="I306" s="139"/>
      <c r="J306" s="139"/>
      <c r="K306" s="139"/>
      <c r="L306" s="139"/>
    </row>
    <row r="307" spans="1:12" ht="15.75" customHeight="1">
      <c r="A307" s="143"/>
      <c r="B307" s="143"/>
      <c r="C307" s="143"/>
      <c r="D307" s="143"/>
      <c r="E307" s="143"/>
      <c r="I307" s="139"/>
      <c r="J307" s="139"/>
      <c r="K307" s="139"/>
      <c r="L307" s="139"/>
    </row>
    <row r="308" spans="1:12" ht="15.75" customHeight="1">
      <c r="A308" s="143"/>
      <c r="B308" s="143"/>
      <c r="C308" s="143"/>
      <c r="D308" s="143"/>
      <c r="E308" s="143"/>
      <c r="I308" s="139"/>
      <c r="J308" s="139"/>
      <c r="K308" s="139"/>
      <c r="L308" s="139"/>
    </row>
    <row r="309" spans="1:12" ht="15.75" customHeight="1">
      <c r="A309" s="143"/>
      <c r="B309" s="143"/>
      <c r="C309" s="143"/>
      <c r="D309" s="143"/>
      <c r="E309" s="143"/>
      <c r="I309" s="139"/>
      <c r="J309" s="139"/>
      <c r="K309" s="139"/>
      <c r="L309" s="139"/>
    </row>
    <row r="310" spans="1:12" ht="15.75" customHeight="1">
      <c r="A310" s="143"/>
      <c r="B310" s="143"/>
      <c r="C310" s="143"/>
      <c r="D310" s="143"/>
      <c r="E310" s="143"/>
      <c r="I310" s="139"/>
      <c r="J310" s="139"/>
      <c r="K310" s="139"/>
      <c r="L310" s="139"/>
    </row>
    <row r="311" spans="1:12" ht="15.75" customHeight="1">
      <c r="A311" s="143"/>
      <c r="B311" s="143"/>
      <c r="C311" s="143"/>
      <c r="D311" s="143"/>
      <c r="E311" s="143"/>
      <c r="I311" s="139"/>
      <c r="J311" s="139"/>
      <c r="K311" s="139"/>
      <c r="L311" s="139"/>
    </row>
    <row r="312" spans="1:12" ht="15.75" customHeight="1">
      <c r="A312" s="143"/>
      <c r="B312" s="143"/>
      <c r="C312" s="143"/>
      <c r="D312" s="143"/>
      <c r="E312" s="143"/>
      <c r="I312" s="139"/>
      <c r="J312" s="139"/>
      <c r="K312" s="139"/>
      <c r="L312" s="139"/>
    </row>
    <row r="313" spans="1:12" ht="15.75" customHeight="1">
      <c r="A313" s="143"/>
      <c r="B313" s="143"/>
      <c r="C313" s="143"/>
      <c r="D313" s="143"/>
      <c r="E313" s="143"/>
      <c r="I313" s="139"/>
      <c r="J313" s="139"/>
      <c r="K313" s="139"/>
      <c r="L313" s="139"/>
    </row>
    <row r="314" spans="1:12" ht="15.75" customHeight="1">
      <c r="A314" s="143"/>
      <c r="B314" s="143"/>
      <c r="C314" s="143"/>
      <c r="D314" s="143"/>
      <c r="E314" s="143"/>
      <c r="I314" s="139"/>
      <c r="J314" s="139"/>
      <c r="K314" s="139"/>
      <c r="L314" s="139"/>
    </row>
    <row r="315" spans="1:12" ht="15.75" customHeight="1">
      <c r="A315" s="143"/>
      <c r="B315" s="143"/>
      <c r="C315" s="143"/>
      <c r="D315" s="143"/>
      <c r="E315" s="143"/>
      <c r="I315" s="139"/>
      <c r="J315" s="139"/>
      <c r="K315" s="139"/>
      <c r="L315" s="139"/>
    </row>
    <row r="316" spans="1:12" ht="15.75" customHeight="1">
      <c r="A316" s="143"/>
      <c r="B316" s="143"/>
      <c r="C316" s="143"/>
      <c r="D316" s="143"/>
      <c r="E316" s="143"/>
      <c r="I316" s="139"/>
      <c r="J316" s="139"/>
      <c r="K316" s="139"/>
      <c r="L316" s="139"/>
    </row>
    <row r="317" spans="1:12" ht="15.75" customHeight="1">
      <c r="A317" s="143"/>
      <c r="B317" s="143"/>
      <c r="C317" s="143"/>
      <c r="D317" s="143"/>
      <c r="E317" s="143"/>
      <c r="I317" s="139"/>
      <c r="J317" s="139"/>
      <c r="K317" s="139"/>
      <c r="L317" s="139"/>
    </row>
    <row r="318" spans="1:12" ht="15.75" customHeight="1">
      <c r="A318" s="143"/>
      <c r="B318" s="143"/>
      <c r="C318" s="143"/>
      <c r="D318" s="143"/>
      <c r="E318" s="143"/>
      <c r="I318" s="139"/>
      <c r="J318" s="139"/>
      <c r="K318" s="139"/>
      <c r="L318" s="139"/>
    </row>
    <row r="319" spans="1:12" ht="15.75" customHeight="1">
      <c r="A319" s="143"/>
      <c r="B319" s="143"/>
      <c r="C319" s="143"/>
      <c r="D319" s="143"/>
      <c r="E319" s="143"/>
      <c r="I319" s="139"/>
      <c r="J319" s="139"/>
      <c r="K319" s="139"/>
      <c r="L319" s="139"/>
    </row>
    <row r="320" spans="1:12" ht="15.75" customHeight="1">
      <c r="A320" s="143"/>
      <c r="B320" s="143"/>
      <c r="C320" s="143"/>
      <c r="D320" s="143"/>
      <c r="E320" s="143"/>
      <c r="I320" s="139"/>
      <c r="J320" s="139"/>
      <c r="K320" s="139"/>
      <c r="L320" s="139"/>
    </row>
    <row r="321" spans="1:12" ht="15.75" customHeight="1">
      <c r="A321" s="143"/>
      <c r="B321" s="143"/>
      <c r="C321" s="143"/>
      <c r="D321" s="143"/>
      <c r="E321" s="143"/>
      <c r="I321" s="139"/>
      <c r="J321" s="139"/>
      <c r="K321" s="139"/>
      <c r="L321" s="139"/>
    </row>
    <row r="322" spans="1:12" ht="15.75" customHeight="1">
      <c r="A322" s="143"/>
      <c r="B322" s="143"/>
      <c r="C322" s="143"/>
      <c r="D322" s="143"/>
      <c r="E322" s="143"/>
      <c r="I322" s="139"/>
      <c r="J322" s="139"/>
      <c r="K322" s="139"/>
      <c r="L322" s="139"/>
    </row>
    <row r="323" spans="1:12" ht="15.75" customHeight="1">
      <c r="A323" s="143"/>
      <c r="B323" s="143"/>
      <c r="C323" s="143"/>
      <c r="D323" s="143"/>
      <c r="E323" s="143"/>
      <c r="I323" s="139"/>
      <c r="J323" s="139"/>
      <c r="K323" s="139"/>
      <c r="L323" s="139"/>
    </row>
    <row r="324" spans="1:12" ht="15.75" customHeight="1">
      <c r="A324" s="143"/>
      <c r="B324" s="143"/>
      <c r="C324" s="143"/>
      <c r="D324" s="143"/>
      <c r="E324" s="143"/>
      <c r="I324" s="139"/>
      <c r="J324" s="139"/>
      <c r="K324" s="139"/>
      <c r="L324" s="139"/>
    </row>
    <row r="325" spans="1:12" ht="15.75" customHeight="1">
      <c r="A325" s="143"/>
      <c r="B325" s="143"/>
      <c r="C325" s="143"/>
      <c r="D325" s="143"/>
      <c r="E325" s="143"/>
      <c r="I325" s="139"/>
      <c r="J325" s="139"/>
      <c r="K325" s="139"/>
      <c r="L325" s="139"/>
    </row>
    <row r="326" spans="1:12" ht="15.75" customHeight="1">
      <c r="A326" s="143"/>
      <c r="B326" s="143"/>
      <c r="C326" s="143"/>
      <c r="D326" s="143"/>
      <c r="E326" s="143"/>
      <c r="I326" s="139"/>
      <c r="J326" s="139"/>
      <c r="K326" s="139"/>
      <c r="L326" s="139"/>
    </row>
    <row r="327" spans="1:12" ht="15.75" customHeight="1">
      <c r="A327" s="143"/>
      <c r="B327" s="143"/>
      <c r="C327" s="143"/>
      <c r="D327" s="143"/>
      <c r="E327" s="143"/>
      <c r="I327" s="139"/>
      <c r="J327" s="139"/>
      <c r="K327" s="139"/>
      <c r="L327" s="139"/>
    </row>
    <row r="328" spans="1:12" ht="15.75" customHeight="1">
      <c r="A328" s="143"/>
      <c r="B328" s="143"/>
      <c r="C328" s="143"/>
      <c r="D328" s="143"/>
      <c r="E328" s="143"/>
      <c r="I328" s="139"/>
      <c r="J328" s="139"/>
      <c r="K328" s="139"/>
      <c r="L328" s="139"/>
    </row>
    <row r="329" spans="1:12" ht="15.75" customHeight="1">
      <c r="A329" s="143"/>
      <c r="B329" s="143"/>
      <c r="C329" s="143"/>
      <c r="D329" s="143"/>
      <c r="E329" s="143"/>
      <c r="I329" s="139"/>
      <c r="J329" s="139"/>
      <c r="K329" s="139"/>
      <c r="L329" s="139"/>
    </row>
    <row r="330" spans="1:12" ht="15.75" customHeight="1">
      <c r="A330" s="143"/>
      <c r="B330" s="143"/>
      <c r="C330" s="143"/>
      <c r="D330" s="143"/>
      <c r="E330" s="143"/>
      <c r="I330" s="139"/>
      <c r="J330" s="139"/>
      <c r="K330" s="139"/>
      <c r="L330" s="139"/>
    </row>
    <row r="331" spans="1:12" ht="15.75" customHeight="1">
      <c r="A331" s="143"/>
      <c r="B331" s="143"/>
      <c r="C331" s="143"/>
      <c r="D331" s="143"/>
      <c r="E331" s="143"/>
      <c r="I331" s="139"/>
      <c r="J331" s="139"/>
      <c r="K331" s="139"/>
      <c r="L331" s="139"/>
    </row>
    <row r="332" spans="1:12" ht="15.75" customHeight="1">
      <c r="A332" s="143"/>
      <c r="B332" s="143"/>
      <c r="C332" s="143"/>
      <c r="D332" s="143"/>
      <c r="E332" s="143"/>
      <c r="I332" s="139"/>
      <c r="J332" s="139"/>
      <c r="K332" s="139"/>
      <c r="L332" s="139"/>
    </row>
    <row r="333" spans="1:12" ht="15.75" customHeight="1">
      <c r="A333" s="143"/>
      <c r="B333" s="143"/>
      <c r="C333" s="143"/>
      <c r="D333" s="143"/>
      <c r="E333" s="143"/>
      <c r="I333" s="139"/>
      <c r="J333" s="139"/>
      <c r="K333" s="139"/>
      <c r="L333" s="139"/>
    </row>
    <row r="334" spans="1:12" ht="15.75" customHeight="1">
      <c r="A334" s="143"/>
      <c r="B334" s="143"/>
      <c r="C334" s="143"/>
      <c r="D334" s="143"/>
      <c r="E334" s="143"/>
      <c r="I334" s="139"/>
      <c r="J334" s="139"/>
      <c r="K334" s="139"/>
      <c r="L334" s="139"/>
    </row>
    <row r="335" spans="1:12" ht="15.75" customHeight="1">
      <c r="A335" s="143"/>
      <c r="B335" s="143"/>
      <c r="C335" s="143"/>
      <c r="D335" s="143"/>
      <c r="E335" s="143"/>
      <c r="I335" s="139"/>
      <c r="J335" s="139"/>
      <c r="K335" s="139"/>
      <c r="L335" s="139"/>
    </row>
    <row r="336" spans="1:12" ht="15.75" customHeight="1">
      <c r="A336" s="143"/>
      <c r="B336" s="143"/>
      <c r="C336" s="143"/>
      <c r="D336" s="143"/>
      <c r="E336" s="143"/>
      <c r="I336" s="139"/>
      <c r="J336" s="139"/>
      <c r="K336" s="139"/>
      <c r="L336" s="139"/>
    </row>
    <row r="337" spans="1:12" ht="15.75" customHeight="1">
      <c r="A337" s="143"/>
      <c r="B337" s="143"/>
      <c r="C337" s="143"/>
      <c r="D337" s="143"/>
      <c r="E337" s="143"/>
      <c r="I337" s="139"/>
      <c r="J337" s="139"/>
      <c r="K337" s="139"/>
      <c r="L337" s="139"/>
    </row>
    <row r="338" spans="1:12" ht="15.75" customHeight="1">
      <c r="A338" s="143"/>
      <c r="B338" s="143"/>
      <c r="C338" s="143"/>
      <c r="D338" s="143"/>
      <c r="E338" s="143"/>
      <c r="I338" s="139"/>
      <c r="J338" s="139"/>
      <c r="K338" s="139"/>
      <c r="L338" s="139"/>
    </row>
    <row r="339" spans="1:12" ht="15.75" customHeight="1">
      <c r="A339" s="143"/>
      <c r="B339" s="143"/>
      <c r="C339" s="143"/>
      <c r="D339" s="143"/>
      <c r="E339" s="143"/>
      <c r="I339" s="139"/>
      <c r="J339" s="139"/>
      <c r="K339" s="139"/>
      <c r="L339" s="139"/>
    </row>
    <row r="340" spans="1:12" ht="15.75" customHeight="1">
      <c r="A340" s="143"/>
      <c r="B340" s="143"/>
      <c r="C340" s="143"/>
      <c r="D340" s="143"/>
      <c r="E340" s="143"/>
      <c r="I340" s="139"/>
      <c r="J340" s="139"/>
      <c r="K340" s="139"/>
      <c r="L340" s="139"/>
    </row>
    <row r="341" spans="1:12" ht="15.75" customHeight="1">
      <c r="A341" s="143"/>
      <c r="B341" s="143"/>
      <c r="C341" s="143"/>
      <c r="D341" s="143"/>
      <c r="E341" s="143"/>
      <c r="I341" s="139"/>
      <c r="J341" s="139"/>
      <c r="K341" s="139"/>
      <c r="L341" s="139"/>
    </row>
    <row r="342" spans="1:12" ht="15.75" customHeight="1">
      <c r="A342" s="143"/>
      <c r="B342" s="143"/>
      <c r="C342" s="143"/>
      <c r="D342" s="143"/>
      <c r="E342" s="143"/>
      <c r="I342" s="139"/>
      <c r="J342" s="139"/>
      <c r="K342" s="139"/>
      <c r="L342" s="139"/>
    </row>
    <row r="343" spans="1:12" ht="15.75" customHeight="1">
      <c r="A343" s="143"/>
      <c r="B343" s="143"/>
      <c r="C343" s="143"/>
      <c r="D343" s="143"/>
      <c r="E343" s="143"/>
      <c r="I343" s="139"/>
      <c r="J343" s="139"/>
      <c r="K343" s="139"/>
      <c r="L343" s="139"/>
    </row>
    <row r="344" spans="1:12" ht="15.75" customHeight="1">
      <c r="A344" s="143"/>
      <c r="B344" s="143"/>
      <c r="C344" s="143"/>
      <c r="D344" s="143"/>
      <c r="E344" s="143"/>
      <c r="I344" s="139"/>
      <c r="J344" s="139"/>
      <c r="K344" s="139"/>
      <c r="L344" s="139"/>
    </row>
    <row r="345" spans="1:12" ht="15.75" customHeight="1">
      <c r="A345" s="143"/>
      <c r="B345" s="143"/>
      <c r="C345" s="143"/>
      <c r="D345" s="143"/>
      <c r="E345" s="143"/>
      <c r="I345" s="139"/>
      <c r="J345" s="139"/>
      <c r="K345" s="139"/>
      <c r="L345" s="139"/>
    </row>
    <row r="346" spans="1:12" ht="15.75" customHeight="1">
      <c r="A346" s="143"/>
      <c r="B346" s="143"/>
      <c r="C346" s="143"/>
      <c r="D346" s="143"/>
      <c r="E346" s="143"/>
      <c r="I346" s="139"/>
      <c r="J346" s="139"/>
      <c r="K346" s="139"/>
      <c r="L346" s="139"/>
    </row>
    <row r="347" spans="1:12" ht="15.75" customHeight="1">
      <c r="A347" s="143"/>
      <c r="B347" s="143"/>
      <c r="C347" s="143"/>
      <c r="D347" s="143"/>
      <c r="E347" s="143"/>
      <c r="I347" s="139"/>
      <c r="J347" s="139"/>
      <c r="K347" s="139"/>
      <c r="L347" s="139"/>
    </row>
    <row r="348" spans="1:12" ht="15.75" customHeight="1">
      <c r="A348" s="143"/>
      <c r="B348" s="143"/>
      <c r="C348" s="143"/>
      <c r="D348" s="143"/>
      <c r="E348" s="143"/>
      <c r="I348" s="139"/>
      <c r="J348" s="139"/>
      <c r="K348" s="139"/>
      <c r="L348" s="139"/>
    </row>
    <row r="349" spans="1:12" ht="15.75" customHeight="1">
      <c r="A349" s="143"/>
      <c r="B349" s="143"/>
      <c r="C349" s="143"/>
      <c r="D349" s="143"/>
      <c r="E349" s="143"/>
      <c r="I349" s="139"/>
      <c r="J349" s="139"/>
      <c r="K349" s="139"/>
      <c r="L349" s="139"/>
    </row>
    <row r="350" spans="1:12" ht="15.75" customHeight="1">
      <c r="A350" s="143"/>
      <c r="B350" s="143"/>
      <c r="C350" s="143"/>
      <c r="D350" s="143"/>
      <c r="E350" s="143"/>
      <c r="I350" s="139"/>
      <c r="J350" s="139"/>
      <c r="K350" s="139"/>
      <c r="L350" s="139"/>
    </row>
    <row r="351" spans="1:12" ht="15.75" customHeight="1">
      <c r="A351" s="143"/>
      <c r="B351" s="143"/>
      <c r="C351" s="143"/>
      <c r="D351" s="143"/>
      <c r="E351" s="143"/>
      <c r="I351" s="139"/>
      <c r="J351" s="139"/>
      <c r="K351" s="139"/>
      <c r="L351" s="139"/>
    </row>
    <row r="352" spans="1:12" ht="15.75" customHeight="1">
      <c r="A352" s="143"/>
      <c r="B352" s="143"/>
      <c r="C352" s="143"/>
      <c r="D352" s="143"/>
      <c r="E352" s="143"/>
      <c r="I352" s="139"/>
      <c r="J352" s="139"/>
      <c r="K352" s="139"/>
      <c r="L352" s="139"/>
    </row>
    <row r="353" spans="1:12" ht="15.75" customHeight="1">
      <c r="A353" s="143"/>
      <c r="B353" s="143"/>
      <c r="C353" s="143"/>
      <c r="D353" s="143"/>
      <c r="E353" s="143"/>
      <c r="I353" s="139"/>
      <c r="J353" s="139"/>
      <c r="K353" s="139"/>
      <c r="L353" s="139"/>
    </row>
    <row r="354" spans="1:12" ht="15.75" customHeight="1">
      <c r="A354" s="143"/>
      <c r="B354" s="143"/>
      <c r="C354" s="143"/>
      <c r="D354" s="143"/>
      <c r="E354" s="143"/>
      <c r="I354" s="139"/>
      <c r="J354" s="139"/>
      <c r="K354" s="139"/>
      <c r="L354" s="139"/>
    </row>
    <row r="355" spans="1:12" ht="15.75" customHeight="1">
      <c r="A355" s="143"/>
      <c r="B355" s="143"/>
      <c r="C355" s="143"/>
      <c r="D355" s="143"/>
      <c r="E355" s="143"/>
      <c r="I355" s="139"/>
      <c r="J355" s="139"/>
      <c r="K355" s="139"/>
      <c r="L355" s="139"/>
    </row>
    <row r="356" spans="1:12" ht="15.75" customHeight="1">
      <c r="A356" s="143"/>
      <c r="B356" s="143"/>
      <c r="C356" s="143"/>
      <c r="D356" s="143"/>
      <c r="E356" s="143"/>
      <c r="I356" s="139"/>
      <c r="J356" s="139"/>
      <c r="K356" s="139"/>
      <c r="L356" s="139"/>
    </row>
    <row r="357" spans="1:12" ht="15.75" customHeight="1">
      <c r="A357" s="143"/>
      <c r="B357" s="143"/>
      <c r="C357" s="143"/>
      <c r="D357" s="143"/>
      <c r="E357" s="143"/>
      <c r="I357" s="139"/>
      <c r="J357" s="139"/>
      <c r="K357" s="139"/>
      <c r="L357" s="139"/>
    </row>
    <row r="358" spans="1:12" ht="15.75" customHeight="1">
      <c r="A358" s="143"/>
      <c r="B358" s="143"/>
      <c r="C358" s="143"/>
      <c r="D358" s="143"/>
      <c r="E358" s="143"/>
      <c r="I358" s="139"/>
      <c r="J358" s="139"/>
      <c r="K358" s="139"/>
      <c r="L358" s="139"/>
    </row>
    <row r="359" spans="1:12" ht="15.75" customHeight="1">
      <c r="A359" s="143"/>
      <c r="B359" s="143"/>
      <c r="C359" s="143"/>
      <c r="D359" s="143"/>
      <c r="E359" s="143"/>
      <c r="I359" s="139"/>
      <c r="J359" s="139"/>
      <c r="K359" s="139"/>
      <c r="L359" s="139"/>
    </row>
    <row r="360" spans="1:12" ht="15.75" customHeight="1">
      <c r="A360" s="143"/>
      <c r="B360" s="143"/>
      <c r="C360" s="143"/>
      <c r="D360" s="143"/>
      <c r="E360" s="143"/>
      <c r="I360" s="139"/>
      <c r="J360" s="139"/>
      <c r="K360" s="139"/>
      <c r="L360" s="139"/>
    </row>
    <row r="361" spans="1:12" ht="15.75" customHeight="1">
      <c r="A361" s="143"/>
      <c r="B361" s="143"/>
      <c r="C361" s="143"/>
      <c r="D361" s="143"/>
      <c r="E361" s="143"/>
      <c r="I361" s="139"/>
      <c r="J361" s="139"/>
      <c r="K361" s="139"/>
      <c r="L361" s="139"/>
    </row>
    <row r="362" spans="1:12" ht="15.75" customHeight="1">
      <c r="A362" s="143"/>
      <c r="B362" s="143"/>
      <c r="C362" s="143"/>
      <c r="D362" s="143"/>
      <c r="E362" s="143"/>
      <c r="I362" s="139"/>
      <c r="J362" s="139"/>
      <c r="K362" s="139"/>
      <c r="L362" s="139"/>
    </row>
    <row r="363" spans="1:12" ht="15.75" customHeight="1">
      <c r="A363" s="143"/>
      <c r="B363" s="143"/>
      <c r="C363" s="143"/>
      <c r="D363" s="143"/>
      <c r="E363" s="143"/>
      <c r="I363" s="139"/>
      <c r="J363" s="139"/>
      <c r="K363" s="139"/>
      <c r="L363" s="139"/>
    </row>
    <row r="364" spans="1:12" ht="15.75" customHeight="1">
      <c r="A364" s="143"/>
      <c r="B364" s="143"/>
      <c r="C364" s="143"/>
      <c r="D364" s="143"/>
      <c r="E364" s="143"/>
      <c r="I364" s="139"/>
      <c r="J364" s="139"/>
      <c r="K364" s="139"/>
      <c r="L364" s="139"/>
    </row>
    <row r="365" spans="1:12" ht="15.75" customHeight="1">
      <c r="A365" s="143"/>
      <c r="B365" s="143"/>
      <c r="C365" s="143"/>
      <c r="D365" s="143"/>
      <c r="E365" s="143"/>
      <c r="I365" s="139"/>
      <c r="J365" s="139"/>
      <c r="K365" s="139"/>
      <c r="L365" s="139"/>
    </row>
    <row r="366" spans="1:12" ht="15.75" customHeight="1">
      <c r="A366" s="143"/>
      <c r="B366" s="143"/>
      <c r="C366" s="143"/>
      <c r="D366" s="143"/>
      <c r="E366" s="143"/>
      <c r="I366" s="139"/>
      <c r="J366" s="139"/>
      <c r="K366" s="139"/>
      <c r="L366" s="139"/>
    </row>
    <row r="367" spans="1:12" ht="15.75" customHeight="1">
      <c r="A367" s="143"/>
      <c r="B367" s="143"/>
      <c r="C367" s="143"/>
      <c r="D367" s="143"/>
      <c r="E367" s="143"/>
      <c r="I367" s="139"/>
      <c r="J367" s="139"/>
      <c r="K367" s="139"/>
      <c r="L367" s="139"/>
    </row>
    <row r="368" spans="1:12" ht="15.75" customHeight="1">
      <c r="A368" s="143"/>
      <c r="B368" s="143"/>
      <c r="C368" s="143"/>
      <c r="D368" s="143"/>
      <c r="E368" s="143"/>
      <c r="I368" s="139"/>
      <c r="J368" s="139"/>
      <c r="K368" s="139"/>
      <c r="L368" s="139"/>
    </row>
    <row r="369" spans="1:12" ht="15.75" customHeight="1">
      <c r="A369" s="143"/>
      <c r="B369" s="143"/>
      <c r="C369" s="143"/>
      <c r="D369" s="143"/>
      <c r="E369" s="143"/>
      <c r="I369" s="139"/>
      <c r="J369" s="139"/>
      <c r="K369" s="139"/>
      <c r="L369" s="139"/>
    </row>
    <row r="370" spans="1:12" ht="15.75" customHeight="1">
      <c r="A370" s="143"/>
      <c r="B370" s="143"/>
      <c r="C370" s="143"/>
      <c r="D370" s="143"/>
      <c r="E370" s="143"/>
      <c r="I370" s="139"/>
      <c r="J370" s="139"/>
      <c r="K370" s="139"/>
      <c r="L370" s="139"/>
    </row>
    <row r="371" spans="1:12" ht="15.75" customHeight="1">
      <c r="A371" s="143"/>
      <c r="B371" s="143"/>
      <c r="C371" s="143"/>
      <c r="D371" s="143"/>
      <c r="E371" s="143"/>
      <c r="I371" s="139"/>
      <c r="J371" s="139"/>
      <c r="K371" s="139"/>
      <c r="L371" s="139"/>
    </row>
    <row r="372" spans="1:12" ht="15.75" customHeight="1">
      <c r="A372" s="143"/>
      <c r="B372" s="143"/>
      <c r="C372" s="143"/>
      <c r="D372" s="143"/>
      <c r="E372" s="143"/>
      <c r="I372" s="139"/>
      <c r="J372" s="139"/>
      <c r="K372" s="139"/>
      <c r="L372" s="139"/>
    </row>
    <row r="373" spans="1:12" ht="15.75" customHeight="1">
      <c r="A373" s="143"/>
      <c r="B373" s="143"/>
      <c r="C373" s="143"/>
      <c r="D373" s="143"/>
      <c r="E373" s="143"/>
      <c r="I373" s="139"/>
      <c r="J373" s="139"/>
      <c r="K373" s="139"/>
      <c r="L373" s="139"/>
    </row>
    <row r="374" spans="1:12" ht="15.75" customHeight="1">
      <c r="A374" s="143"/>
      <c r="B374" s="143"/>
      <c r="C374" s="143"/>
      <c r="D374" s="143"/>
      <c r="E374" s="143"/>
      <c r="I374" s="139"/>
      <c r="J374" s="139"/>
      <c r="K374" s="139"/>
      <c r="L374" s="139"/>
    </row>
    <row r="375" spans="1:12" ht="15.75" customHeight="1">
      <c r="A375" s="143"/>
      <c r="B375" s="143"/>
      <c r="C375" s="143"/>
      <c r="D375" s="143"/>
      <c r="E375" s="143"/>
      <c r="I375" s="139"/>
      <c r="J375" s="139"/>
      <c r="K375" s="139"/>
      <c r="L375" s="139"/>
    </row>
    <row r="376" spans="1:12" ht="15.75" customHeight="1">
      <c r="A376" s="143"/>
      <c r="B376" s="143"/>
      <c r="C376" s="143"/>
      <c r="D376" s="143"/>
      <c r="E376" s="143"/>
      <c r="I376" s="139"/>
      <c r="J376" s="139"/>
      <c r="K376" s="139"/>
      <c r="L376" s="139"/>
    </row>
    <row r="377" spans="1:12" ht="15.75" customHeight="1">
      <c r="A377" s="143"/>
      <c r="B377" s="143"/>
      <c r="C377" s="143"/>
      <c r="D377" s="143"/>
      <c r="E377" s="143"/>
      <c r="I377" s="139"/>
      <c r="J377" s="139"/>
      <c r="K377" s="139"/>
      <c r="L377" s="139"/>
    </row>
    <row r="378" spans="1:12" ht="15.75" customHeight="1">
      <c r="A378" s="143"/>
      <c r="B378" s="143"/>
      <c r="C378" s="143"/>
      <c r="D378" s="143"/>
      <c r="E378" s="143"/>
      <c r="I378" s="139"/>
      <c r="J378" s="139"/>
      <c r="K378" s="139"/>
      <c r="L378" s="139"/>
    </row>
    <row r="379" spans="1:12" ht="15.75" customHeight="1">
      <c r="A379" s="143"/>
      <c r="B379" s="143"/>
      <c r="C379" s="143"/>
      <c r="D379" s="143"/>
      <c r="E379" s="143"/>
      <c r="I379" s="139"/>
      <c r="J379" s="139"/>
      <c r="K379" s="139"/>
      <c r="L379" s="139"/>
    </row>
    <row r="380" spans="1:12" ht="15.75" customHeight="1">
      <c r="A380" s="143"/>
      <c r="B380" s="143"/>
      <c r="C380" s="143"/>
      <c r="D380" s="143"/>
      <c r="E380" s="143"/>
      <c r="I380" s="139"/>
      <c r="J380" s="139"/>
      <c r="K380" s="139"/>
      <c r="L380" s="139"/>
    </row>
    <row r="381" spans="1:12" ht="15.75" customHeight="1">
      <c r="A381" s="143"/>
      <c r="B381" s="143"/>
      <c r="C381" s="143"/>
      <c r="D381" s="143"/>
      <c r="E381" s="143"/>
      <c r="I381" s="139"/>
      <c r="J381" s="139"/>
      <c r="K381" s="139"/>
      <c r="L381" s="139"/>
    </row>
    <row r="382" spans="1:12" ht="15.75" customHeight="1">
      <c r="A382" s="143"/>
      <c r="B382" s="143"/>
      <c r="C382" s="143"/>
      <c r="D382" s="143"/>
      <c r="E382" s="143"/>
      <c r="I382" s="139"/>
      <c r="J382" s="139"/>
      <c r="K382" s="139"/>
      <c r="L382" s="139"/>
    </row>
    <row r="383" spans="1:12" ht="15.75" customHeight="1">
      <c r="A383" s="143"/>
      <c r="B383" s="143"/>
      <c r="C383" s="143"/>
      <c r="D383" s="143"/>
      <c r="E383" s="143"/>
      <c r="I383" s="139"/>
      <c r="J383" s="139"/>
      <c r="K383" s="139"/>
      <c r="L383" s="139"/>
    </row>
    <row r="384" spans="1:12" ht="15.75" customHeight="1">
      <c r="A384" s="143"/>
      <c r="B384" s="143"/>
      <c r="C384" s="143"/>
      <c r="D384" s="143"/>
      <c r="E384" s="143"/>
      <c r="I384" s="139"/>
      <c r="J384" s="139"/>
      <c r="K384" s="139"/>
      <c r="L384" s="139"/>
    </row>
    <row r="385" spans="1:12" ht="15.75" customHeight="1">
      <c r="A385" s="143"/>
      <c r="B385" s="143"/>
      <c r="C385" s="143"/>
      <c r="D385" s="143"/>
      <c r="E385" s="143"/>
      <c r="I385" s="139"/>
      <c r="J385" s="139"/>
      <c r="K385" s="139"/>
      <c r="L385" s="139"/>
    </row>
    <row r="386" spans="1:12" ht="15.75" customHeight="1">
      <c r="A386" s="143"/>
      <c r="B386" s="143"/>
      <c r="C386" s="143"/>
      <c r="D386" s="143"/>
      <c r="E386" s="143"/>
      <c r="I386" s="139"/>
      <c r="J386" s="139"/>
      <c r="K386" s="139"/>
      <c r="L386" s="139"/>
    </row>
    <row r="387" spans="1:12" ht="15.75" customHeight="1">
      <c r="A387" s="143"/>
      <c r="B387" s="143"/>
      <c r="C387" s="143"/>
      <c r="D387" s="143"/>
      <c r="E387" s="143"/>
      <c r="I387" s="139"/>
      <c r="J387" s="139"/>
      <c r="K387" s="139"/>
      <c r="L387" s="139"/>
    </row>
    <row r="388" spans="1:12" ht="15.75" customHeight="1">
      <c r="A388" s="143"/>
      <c r="B388" s="143"/>
      <c r="C388" s="143"/>
      <c r="D388" s="143"/>
      <c r="E388" s="143"/>
      <c r="I388" s="139"/>
      <c r="J388" s="139"/>
      <c r="K388" s="139"/>
      <c r="L388" s="139"/>
    </row>
    <row r="389" spans="1:12" ht="15.75" customHeight="1">
      <c r="A389" s="143"/>
      <c r="B389" s="143"/>
      <c r="C389" s="143"/>
      <c r="D389" s="143"/>
      <c r="E389" s="143"/>
      <c r="I389" s="139"/>
      <c r="J389" s="139"/>
      <c r="K389" s="139"/>
      <c r="L389" s="139"/>
    </row>
    <row r="390" spans="1:12" ht="15.75" customHeight="1">
      <c r="A390" s="143"/>
      <c r="B390" s="143"/>
      <c r="C390" s="143"/>
      <c r="D390" s="143"/>
      <c r="E390" s="143"/>
      <c r="I390" s="139"/>
      <c r="J390" s="139"/>
      <c r="K390" s="139"/>
      <c r="L390" s="139"/>
    </row>
    <row r="391" spans="1:12" ht="15.75" customHeight="1">
      <c r="A391" s="143"/>
      <c r="B391" s="143"/>
      <c r="C391" s="143"/>
      <c r="D391" s="143"/>
      <c r="E391" s="143"/>
      <c r="I391" s="139"/>
      <c r="J391" s="139"/>
      <c r="K391" s="139"/>
      <c r="L391" s="139"/>
    </row>
    <row r="392" spans="1:12" ht="15.75" customHeight="1">
      <c r="A392" s="143"/>
      <c r="B392" s="143"/>
      <c r="C392" s="143"/>
      <c r="D392" s="143"/>
      <c r="E392" s="143"/>
      <c r="I392" s="139"/>
      <c r="J392" s="139"/>
      <c r="K392" s="139"/>
      <c r="L392" s="139"/>
    </row>
    <row r="393" spans="1:12" ht="15.75" customHeight="1">
      <c r="A393" s="143"/>
      <c r="B393" s="143"/>
      <c r="C393" s="143"/>
      <c r="D393" s="143"/>
      <c r="E393" s="143"/>
      <c r="I393" s="139"/>
      <c r="J393" s="139"/>
      <c r="K393" s="139"/>
      <c r="L393" s="139"/>
    </row>
    <row r="394" spans="1:12" ht="15.75" customHeight="1">
      <c r="A394" s="143"/>
      <c r="B394" s="143"/>
      <c r="C394" s="143"/>
      <c r="D394" s="143"/>
      <c r="E394" s="143"/>
      <c r="I394" s="139"/>
      <c r="J394" s="139"/>
      <c r="K394" s="139"/>
      <c r="L394" s="139"/>
    </row>
    <row r="395" spans="1:12" ht="15.75" customHeight="1">
      <c r="A395" s="143"/>
      <c r="B395" s="143"/>
      <c r="C395" s="143"/>
      <c r="D395" s="143"/>
      <c r="E395" s="143"/>
      <c r="I395" s="139"/>
      <c r="J395" s="139"/>
      <c r="K395" s="139"/>
      <c r="L395" s="139"/>
    </row>
    <row r="396" spans="1:12" ht="15.75" customHeight="1">
      <c r="A396" s="143"/>
      <c r="B396" s="143"/>
      <c r="C396" s="143"/>
      <c r="D396" s="143"/>
      <c r="E396" s="143"/>
      <c r="I396" s="139"/>
      <c r="J396" s="139"/>
      <c r="K396" s="139"/>
      <c r="L396" s="139"/>
    </row>
    <row r="397" spans="1:12" ht="15.75" customHeight="1">
      <c r="A397" s="143"/>
      <c r="B397" s="143"/>
      <c r="C397" s="143"/>
      <c r="D397" s="143"/>
      <c r="E397" s="143"/>
      <c r="I397" s="139"/>
      <c r="J397" s="139"/>
      <c r="K397" s="139"/>
      <c r="L397" s="139"/>
    </row>
    <row r="398" spans="1:12" ht="15.75" customHeight="1">
      <c r="A398" s="143"/>
      <c r="B398" s="143"/>
      <c r="C398" s="143"/>
      <c r="D398" s="143"/>
      <c r="E398" s="143"/>
      <c r="I398" s="139"/>
      <c r="J398" s="139"/>
      <c r="K398" s="139"/>
      <c r="L398" s="139"/>
    </row>
    <row r="399" spans="1:12" ht="15.75" customHeight="1">
      <c r="A399" s="143"/>
      <c r="B399" s="143"/>
      <c r="C399" s="143"/>
      <c r="D399" s="143"/>
      <c r="E399" s="143"/>
      <c r="I399" s="139"/>
      <c r="J399" s="139"/>
      <c r="K399" s="139"/>
      <c r="L399" s="139"/>
    </row>
    <row r="400" spans="1:12" ht="15.75" customHeight="1">
      <c r="A400" s="143"/>
      <c r="B400" s="143"/>
      <c r="C400" s="143"/>
      <c r="D400" s="143"/>
      <c r="E400" s="143"/>
      <c r="I400" s="139"/>
      <c r="J400" s="139"/>
      <c r="K400" s="139"/>
      <c r="L400" s="139"/>
    </row>
    <row r="401" spans="1:12" ht="15.75" customHeight="1">
      <c r="A401" s="143"/>
      <c r="B401" s="143"/>
      <c r="C401" s="143"/>
      <c r="D401" s="143"/>
      <c r="E401" s="143"/>
      <c r="I401" s="139"/>
      <c r="J401" s="139"/>
      <c r="K401" s="139"/>
      <c r="L401" s="139"/>
    </row>
    <row r="402" spans="1:12" ht="15.75" customHeight="1">
      <c r="A402" s="143"/>
      <c r="B402" s="143"/>
      <c r="C402" s="143"/>
      <c r="D402" s="143"/>
      <c r="E402" s="143"/>
      <c r="I402" s="139"/>
      <c r="J402" s="139"/>
      <c r="K402" s="139"/>
      <c r="L402" s="139"/>
    </row>
    <row r="403" spans="1:12" ht="15.75" customHeight="1">
      <c r="A403" s="143"/>
      <c r="B403" s="143"/>
      <c r="C403" s="143"/>
      <c r="D403" s="143"/>
      <c r="E403" s="143"/>
      <c r="I403" s="139"/>
      <c r="J403" s="139"/>
      <c r="K403" s="139"/>
      <c r="L403" s="139"/>
    </row>
    <row r="404" spans="1:12" ht="15.75" customHeight="1">
      <c r="A404" s="143"/>
      <c r="B404" s="143"/>
      <c r="C404" s="143"/>
      <c r="D404" s="143"/>
      <c r="E404" s="143"/>
      <c r="I404" s="139"/>
      <c r="J404" s="139"/>
      <c r="K404" s="139"/>
      <c r="L404" s="139"/>
    </row>
    <row r="405" spans="1:12" ht="15.75" customHeight="1">
      <c r="A405" s="143"/>
      <c r="B405" s="143"/>
      <c r="C405" s="143"/>
      <c r="D405" s="143"/>
      <c r="E405" s="143"/>
      <c r="I405" s="139"/>
      <c r="J405" s="139"/>
      <c r="K405" s="139"/>
      <c r="L405" s="139"/>
    </row>
    <row r="406" spans="1:12" ht="15.75" customHeight="1">
      <c r="A406" s="143"/>
      <c r="B406" s="143"/>
      <c r="C406" s="143"/>
      <c r="D406" s="143"/>
      <c r="E406" s="143"/>
      <c r="I406" s="139"/>
      <c r="J406" s="139"/>
      <c r="K406" s="139"/>
      <c r="L406" s="139"/>
    </row>
    <row r="407" spans="1:12" ht="15.75" customHeight="1">
      <c r="A407" s="143"/>
      <c r="B407" s="143"/>
      <c r="C407" s="143"/>
      <c r="D407" s="143"/>
      <c r="E407" s="143"/>
      <c r="I407" s="139"/>
      <c r="J407" s="139"/>
      <c r="K407" s="139"/>
      <c r="L407" s="139"/>
    </row>
    <row r="408" spans="1:12" ht="15.75" customHeight="1">
      <c r="A408" s="143"/>
      <c r="B408" s="143"/>
      <c r="C408" s="143"/>
      <c r="D408" s="143"/>
      <c r="E408" s="143"/>
      <c r="I408" s="139"/>
      <c r="J408" s="139"/>
      <c r="K408" s="139"/>
      <c r="L408" s="139"/>
    </row>
    <row r="409" spans="1:12" ht="15.75" customHeight="1">
      <c r="A409" s="143"/>
      <c r="B409" s="143"/>
      <c r="C409" s="143"/>
      <c r="D409" s="143"/>
      <c r="E409" s="143"/>
      <c r="I409" s="139"/>
      <c r="J409" s="139"/>
      <c r="K409" s="139"/>
      <c r="L409" s="139"/>
    </row>
    <row r="410" spans="1:12" ht="15.75" customHeight="1">
      <c r="A410" s="143"/>
      <c r="B410" s="143"/>
      <c r="C410" s="143"/>
      <c r="D410" s="143"/>
      <c r="E410" s="143"/>
      <c r="I410" s="139"/>
      <c r="J410" s="139"/>
      <c r="K410" s="139"/>
      <c r="L410" s="139"/>
    </row>
    <row r="411" spans="1:12" ht="15.75" customHeight="1">
      <c r="A411" s="143"/>
      <c r="B411" s="143"/>
      <c r="C411" s="143"/>
      <c r="D411" s="143"/>
      <c r="E411" s="143"/>
      <c r="I411" s="139"/>
      <c r="J411" s="139"/>
      <c r="K411" s="139"/>
      <c r="L411" s="139"/>
    </row>
    <row r="412" spans="1:12" ht="15.75" customHeight="1">
      <c r="A412" s="143"/>
      <c r="B412" s="143"/>
      <c r="C412" s="143"/>
      <c r="D412" s="143"/>
      <c r="E412" s="143"/>
      <c r="I412" s="139"/>
      <c r="J412" s="139"/>
      <c r="K412" s="139"/>
      <c r="L412" s="139"/>
    </row>
    <row r="413" spans="1:12" ht="15.75" customHeight="1">
      <c r="A413" s="143"/>
      <c r="B413" s="143"/>
      <c r="C413" s="143"/>
      <c r="D413" s="143"/>
      <c r="E413" s="143"/>
      <c r="I413" s="139"/>
      <c r="J413" s="139"/>
      <c r="K413" s="139"/>
      <c r="L413" s="139"/>
    </row>
    <row r="414" spans="1:12" ht="15.75" customHeight="1">
      <c r="A414" s="143"/>
      <c r="B414" s="143"/>
      <c r="C414" s="143"/>
      <c r="D414" s="143"/>
      <c r="E414" s="143"/>
      <c r="I414" s="139"/>
      <c r="J414" s="139"/>
      <c r="K414" s="139"/>
      <c r="L414" s="139"/>
    </row>
    <row r="415" spans="1:12" ht="15.75" customHeight="1">
      <c r="A415" s="143"/>
      <c r="B415" s="143"/>
      <c r="C415" s="143"/>
      <c r="D415" s="143"/>
      <c r="E415" s="143"/>
      <c r="I415" s="139"/>
      <c r="J415" s="139"/>
      <c r="K415" s="139"/>
      <c r="L415" s="139"/>
    </row>
    <row r="416" spans="1:12" ht="15.75" customHeight="1">
      <c r="A416" s="143"/>
      <c r="B416" s="143"/>
      <c r="C416" s="143"/>
      <c r="D416" s="143"/>
      <c r="E416" s="143"/>
      <c r="I416" s="139"/>
      <c r="J416" s="139"/>
      <c r="K416" s="139"/>
      <c r="L416" s="139"/>
    </row>
    <row r="417" spans="1:12" ht="15.75" customHeight="1">
      <c r="A417" s="143"/>
      <c r="B417" s="143"/>
      <c r="C417" s="143"/>
      <c r="D417" s="143"/>
      <c r="E417" s="143"/>
      <c r="I417" s="139"/>
      <c r="J417" s="139"/>
      <c r="K417" s="139"/>
      <c r="L417" s="139"/>
    </row>
    <row r="418" spans="1:12" ht="15.75" customHeight="1">
      <c r="A418" s="143"/>
      <c r="B418" s="143"/>
      <c r="C418" s="143"/>
      <c r="D418" s="143"/>
      <c r="E418" s="143"/>
      <c r="I418" s="139"/>
      <c r="J418" s="139"/>
      <c r="K418" s="139"/>
      <c r="L418" s="139"/>
    </row>
    <row r="419" spans="1:12" ht="15.75" customHeight="1">
      <c r="A419" s="143"/>
      <c r="B419" s="143"/>
      <c r="C419" s="143"/>
      <c r="D419" s="143"/>
      <c r="E419" s="143"/>
      <c r="I419" s="139"/>
      <c r="J419" s="139"/>
      <c r="K419" s="139"/>
      <c r="L419" s="139"/>
    </row>
    <row r="420" spans="1:12" ht="15.75" customHeight="1">
      <c r="A420" s="143"/>
      <c r="B420" s="143"/>
      <c r="C420" s="143"/>
      <c r="D420" s="143"/>
      <c r="E420" s="143"/>
      <c r="I420" s="139"/>
      <c r="J420" s="139"/>
      <c r="K420" s="139"/>
      <c r="L420" s="139"/>
    </row>
    <row r="421" spans="1:12" ht="15.75" customHeight="1">
      <c r="A421" s="143"/>
      <c r="B421" s="143"/>
      <c r="C421" s="143"/>
      <c r="D421" s="143"/>
      <c r="E421" s="143"/>
      <c r="I421" s="139"/>
      <c r="J421" s="139"/>
      <c r="K421" s="139"/>
      <c r="L421" s="139"/>
    </row>
    <row r="422" spans="1:12" ht="15.75" customHeight="1">
      <c r="A422" s="143"/>
      <c r="B422" s="143"/>
      <c r="C422" s="143"/>
      <c r="D422" s="143"/>
      <c r="E422" s="143"/>
      <c r="I422" s="139"/>
      <c r="J422" s="139"/>
      <c r="K422" s="139"/>
      <c r="L422" s="139"/>
    </row>
    <row r="423" spans="1:12" ht="15.75" customHeight="1">
      <c r="A423" s="143"/>
      <c r="B423" s="143"/>
      <c r="C423" s="143"/>
      <c r="D423" s="143"/>
      <c r="E423" s="143"/>
      <c r="I423" s="139"/>
      <c r="J423" s="139"/>
      <c r="K423" s="139"/>
      <c r="L423" s="139"/>
    </row>
    <row r="424" spans="1:12" ht="15.75" customHeight="1">
      <c r="A424" s="143"/>
      <c r="B424" s="143"/>
      <c r="C424" s="143"/>
      <c r="D424" s="143"/>
      <c r="E424" s="143"/>
      <c r="I424" s="139"/>
      <c r="J424" s="139"/>
      <c r="K424" s="139"/>
      <c r="L424" s="139"/>
    </row>
    <row r="425" spans="1:12" ht="15.75" customHeight="1">
      <c r="A425" s="143"/>
      <c r="B425" s="143"/>
      <c r="C425" s="143"/>
      <c r="D425" s="143"/>
      <c r="E425" s="143"/>
      <c r="I425" s="139"/>
      <c r="J425" s="139"/>
      <c r="K425" s="139"/>
      <c r="L425" s="139"/>
    </row>
    <row r="426" spans="1:12" ht="15.75" customHeight="1">
      <c r="A426" s="143"/>
      <c r="B426" s="143"/>
      <c r="C426" s="143"/>
      <c r="D426" s="143"/>
      <c r="E426" s="143"/>
      <c r="I426" s="139"/>
      <c r="J426" s="139"/>
      <c r="K426" s="139"/>
      <c r="L426" s="139"/>
    </row>
    <row r="427" spans="1:12" ht="15.75" customHeight="1">
      <c r="A427" s="143"/>
      <c r="B427" s="143"/>
      <c r="C427" s="143"/>
      <c r="D427" s="143"/>
      <c r="E427" s="143"/>
      <c r="I427" s="139"/>
      <c r="J427" s="139"/>
      <c r="K427" s="139"/>
      <c r="L427" s="139"/>
    </row>
    <row r="428" spans="1:12" ht="15.75" customHeight="1">
      <c r="A428" s="143"/>
      <c r="B428" s="143"/>
      <c r="C428" s="143"/>
      <c r="D428" s="143"/>
      <c r="E428" s="143"/>
      <c r="I428" s="139"/>
      <c r="J428" s="139"/>
      <c r="K428" s="139"/>
      <c r="L428" s="139"/>
    </row>
    <row r="429" spans="1:12" ht="15.75" customHeight="1">
      <c r="A429" s="143"/>
      <c r="B429" s="143"/>
      <c r="C429" s="143"/>
      <c r="D429" s="143"/>
      <c r="E429" s="143"/>
      <c r="I429" s="139"/>
      <c r="J429" s="139"/>
      <c r="K429" s="139"/>
      <c r="L429" s="139"/>
    </row>
    <row r="430" spans="1:12" ht="15.75" customHeight="1">
      <c r="A430" s="143"/>
      <c r="B430" s="143"/>
      <c r="C430" s="143"/>
      <c r="D430" s="143"/>
      <c r="E430" s="143"/>
      <c r="I430" s="139"/>
      <c r="J430" s="139"/>
      <c r="K430" s="139"/>
      <c r="L430" s="139"/>
    </row>
    <row r="431" spans="1:12" ht="15.75" customHeight="1">
      <c r="A431" s="143"/>
      <c r="B431" s="143"/>
      <c r="C431" s="143"/>
      <c r="D431" s="143"/>
      <c r="E431" s="143"/>
      <c r="I431" s="139"/>
      <c r="J431" s="139"/>
      <c r="K431" s="139"/>
      <c r="L431" s="139"/>
    </row>
    <row r="432" spans="1:12" ht="15.75" customHeight="1">
      <c r="A432" s="143"/>
      <c r="B432" s="143"/>
      <c r="C432" s="143"/>
      <c r="D432" s="143"/>
      <c r="E432" s="143"/>
      <c r="I432" s="139"/>
      <c r="J432" s="139"/>
      <c r="K432" s="139"/>
      <c r="L432" s="139"/>
    </row>
    <row r="433" spans="1:12" ht="15.75" customHeight="1">
      <c r="A433" s="143"/>
      <c r="B433" s="143"/>
      <c r="C433" s="143"/>
      <c r="D433" s="143"/>
      <c r="E433" s="143"/>
      <c r="I433" s="139"/>
      <c r="J433" s="139"/>
      <c r="K433" s="139"/>
      <c r="L433" s="139"/>
    </row>
    <row r="434" spans="1:12" ht="15.75" customHeight="1">
      <c r="A434" s="143"/>
      <c r="B434" s="143"/>
      <c r="C434" s="143"/>
      <c r="D434" s="143"/>
      <c r="E434" s="143"/>
      <c r="I434" s="139"/>
      <c r="J434" s="139"/>
      <c r="K434" s="139"/>
      <c r="L434" s="139"/>
    </row>
    <row r="435" spans="1:12" ht="15.75" customHeight="1">
      <c r="A435" s="143"/>
      <c r="B435" s="143"/>
      <c r="C435" s="143"/>
      <c r="D435" s="143"/>
      <c r="E435" s="143"/>
      <c r="I435" s="139"/>
      <c r="J435" s="139"/>
      <c r="K435" s="139"/>
      <c r="L435" s="139"/>
    </row>
    <row r="436" spans="1:12" ht="15.75" customHeight="1">
      <c r="A436" s="143"/>
      <c r="B436" s="143"/>
      <c r="C436" s="143"/>
      <c r="D436" s="143"/>
      <c r="E436" s="143"/>
      <c r="I436" s="139"/>
      <c r="J436" s="139"/>
      <c r="K436" s="139"/>
      <c r="L436" s="139"/>
    </row>
    <row r="437" spans="1:12" ht="15.75" customHeight="1">
      <c r="A437" s="143"/>
      <c r="B437" s="143"/>
      <c r="C437" s="143"/>
      <c r="D437" s="143"/>
      <c r="E437" s="143"/>
      <c r="I437" s="139"/>
      <c r="J437" s="139"/>
      <c r="K437" s="139"/>
      <c r="L437" s="139"/>
    </row>
    <row r="438" spans="1:12" ht="15.75" customHeight="1">
      <c r="A438" s="143"/>
      <c r="B438" s="143"/>
      <c r="C438" s="143"/>
      <c r="D438" s="143"/>
      <c r="E438" s="143"/>
      <c r="I438" s="139"/>
      <c r="J438" s="139"/>
      <c r="K438" s="139"/>
      <c r="L438" s="139"/>
    </row>
    <row r="439" spans="1:12" ht="15.75" customHeight="1">
      <c r="A439" s="143"/>
      <c r="B439" s="143"/>
      <c r="C439" s="143"/>
      <c r="D439" s="143"/>
      <c r="E439" s="143"/>
      <c r="I439" s="139"/>
      <c r="J439" s="139"/>
      <c r="K439" s="139"/>
      <c r="L439" s="139"/>
    </row>
    <row r="440" spans="1:12" ht="15.75" customHeight="1">
      <c r="A440" s="143"/>
      <c r="B440" s="143"/>
      <c r="C440" s="143"/>
      <c r="D440" s="143"/>
      <c r="E440" s="143"/>
      <c r="I440" s="139"/>
      <c r="J440" s="139"/>
      <c r="K440" s="139"/>
      <c r="L440" s="139"/>
    </row>
    <row r="441" spans="1:12" ht="15.75" customHeight="1">
      <c r="A441" s="143"/>
      <c r="B441" s="143"/>
      <c r="C441" s="143"/>
      <c r="D441" s="143"/>
      <c r="E441" s="143"/>
      <c r="I441" s="139"/>
      <c r="J441" s="139"/>
      <c r="K441" s="139"/>
      <c r="L441" s="139"/>
    </row>
    <row r="442" spans="1:12" ht="15.75" customHeight="1">
      <c r="A442" s="143"/>
      <c r="B442" s="143"/>
      <c r="C442" s="143"/>
      <c r="D442" s="143"/>
      <c r="E442" s="143"/>
      <c r="I442" s="139"/>
      <c r="J442" s="139"/>
      <c r="K442" s="139"/>
      <c r="L442" s="139"/>
    </row>
    <row r="443" spans="1:12" ht="15.75" customHeight="1">
      <c r="A443" s="143"/>
      <c r="B443" s="143"/>
      <c r="C443" s="143"/>
      <c r="D443" s="143"/>
      <c r="E443" s="143"/>
      <c r="I443" s="139"/>
      <c r="J443" s="139"/>
      <c r="K443" s="139"/>
      <c r="L443" s="139"/>
    </row>
    <row r="444" spans="1:12" ht="15.75" customHeight="1">
      <c r="A444" s="143"/>
      <c r="B444" s="143"/>
      <c r="C444" s="143"/>
      <c r="D444" s="143"/>
      <c r="E444" s="143"/>
      <c r="I444" s="139"/>
      <c r="J444" s="139"/>
      <c r="K444" s="139"/>
      <c r="L444" s="139"/>
    </row>
    <row r="445" spans="1:12" ht="15.75" customHeight="1">
      <c r="A445" s="143"/>
      <c r="B445" s="143"/>
      <c r="C445" s="143"/>
      <c r="D445" s="143"/>
      <c r="E445" s="143"/>
      <c r="I445" s="139"/>
      <c r="J445" s="139"/>
      <c r="K445" s="139"/>
      <c r="L445" s="139"/>
    </row>
    <row r="446" spans="1:12" ht="15.75" customHeight="1">
      <c r="A446" s="143"/>
      <c r="B446" s="143"/>
      <c r="C446" s="143"/>
      <c r="D446" s="143"/>
      <c r="E446" s="143"/>
      <c r="I446" s="139"/>
      <c r="J446" s="139"/>
      <c r="K446" s="139"/>
      <c r="L446" s="139"/>
    </row>
    <row r="447" spans="1:12" ht="15.75" customHeight="1">
      <c r="A447" s="143"/>
      <c r="B447" s="143"/>
      <c r="C447" s="143"/>
      <c r="D447" s="143"/>
      <c r="E447" s="143"/>
      <c r="I447" s="139"/>
      <c r="J447" s="139"/>
      <c r="K447" s="139"/>
      <c r="L447" s="139"/>
    </row>
    <row r="448" spans="1:12" ht="15.75" customHeight="1">
      <c r="A448" s="143"/>
      <c r="B448" s="143"/>
      <c r="C448" s="143"/>
      <c r="D448" s="143"/>
      <c r="E448" s="143"/>
      <c r="I448" s="139"/>
      <c r="J448" s="139"/>
      <c r="K448" s="139"/>
      <c r="L448" s="139"/>
    </row>
    <row r="449" spans="1:12" ht="15.75" customHeight="1">
      <c r="A449" s="143"/>
      <c r="B449" s="143"/>
      <c r="C449" s="143"/>
      <c r="D449" s="143"/>
      <c r="E449" s="143"/>
      <c r="I449" s="139"/>
      <c r="J449" s="139"/>
      <c r="K449" s="139"/>
      <c r="L449" s="139"/>
    </row>
    <row r="450" spans="1:12" ht="15.75" customHeight="1">
      <c r="A450" s="143"/>
      <c r="B450" s="143"/>
      <c r="C450" s="143"/>
      <c r="D450" s="143"/>
      <c r="E450" s="143"/>
      <c r="I450" s="139"/>
      <c r="J450" s="139"/>
      <c r="K450" s="139"/>
      <c r="L450" s="139"/>
    </row>
    <row r="451" spans="1:12" ht="15.75" customHeight="1">
      <c r="A451" s="143"/>
      <c r="B451" s="143"/>
      <c r="C451" s="143"/>
      <c r="D451" s="143"/>
      <c r="E451" s="143"/>
      <c r="I451" s="139"/>
      <c r="J451" s="139"/>
      <c r="K451" s="139"/>
      <c r="L451" s="139"/>
    </row>
    <row r="452" spans="1:12" ht="15.75" customHeight="1">
      <c r="A452" s="143"/>
      <c r="B452" s="143"/>
      <c r="C452" s="143"/>
      <c r="D452" s="143"/>
      <c r="E452" s="143"/>
      <c r="I452" s="139"/>
      <c r="J452" s="139"/>
      <c r="K452" s="139"/>
      <c r="L452" s="139"/>
    </row>
    <row r="453" spans="1:12" ht="15.75" customHeight="1">
      <c r="A453" s="143"/>
      <c r="B453" s="143"/>
      <c r="C453" s="143"/>
      <c r="D453" s="143"/>
      <c r="E453" s="143"/>
      <c r="I453" s="139"/>
      <c r="J453" s="139"/>
      <c r="K453" s="139"/>
      <c r="L453" s="139"/>
    </row>
    <row r="454" spans="1:12" ht="15.75" customHeight="1">
      <c r="A454" s="143"/>
      <c r="B454" s="143"/>
      <c r="C454" s="143"/>
      <c r="D454" s="143"/>
      <c r="E454" s="143"/>
      <c r="I454" s="139"/>
      <c r="J454" s="139"/>
      <c r="K454" s="139"/>
      <c r="L454" s="139"/>
    </row>
    <row r="455" spans="1:12" ht="15.75" customHeight="1">
      <c r="A455" s="143"/>
      <c r="B455" s="143"/>
      <c r="C455" s="143"/>
      <c r="D455" s="143"/>
      <c r="E455" s="143"/>
      <c r="I455" s="139"/>
      <c r="J455" s="139"/>
      <c r="K455" s="139"/>
      <c r="L455" s="139"/>
    </row>
    <row r="456" spans="1:12" ht="15.75" customHeight="1">
      <c r="A456" s="143"/>
      <c r="B456" s="143"/>
      <c r="C456" s="143"/>
      <c r="D456" s="143"/>
      <c r="E456" s="143"/>
      <c r="I456" s="139"/>
      <c r="J456" s="139"/>
      <c r="K456" s="139"/>
      <c r="L456" s="139"/>
    </row>
    <row r="457" spans="1:12" ht="15.75" customHeight="1">
      <c r="A457" s="143"/>
      <c r="B457" s="143"/>
      <c r="C457" s="143"/>
      <c r="D457" s="143"/>
      <c r="E457" s="143"/>
      <c r="I457" s="139"/>
      <c r="J457" s="139"/>
      <c r="K457" s="139"/>
      <c r="L457" s="139"/>
    </row>
    <row r="458" spans="1:12" ht="15.75" customHeight="1">
      <c r="A458" s="143"/>
      <c r="B458" s="143"/>
      <c r="C458" s="143"/>
      <c r="D458" s="143"/>
      <c r="E458" s="143"/>
      <c r="I458" s="139"/>
      <c r="J458" s="139"/>
      <c r="K458" s="139"/>
      <c r="L458" s="139"/>
    </row>
    <row r="459" spans="1:12" ht="15.75" customHeight="1">
      <c r="A459" s="143"/>
      <c r="B459" s="143"/>
      <c r="C459" s="143"/>
      <c r="D459" s="143"/>
      <c r="E459" s="143"/>
      <c r="I459" s="139"/>
      <c r="J459" s="139"/>
      <c r="K459" s="139"/>
      <c r="L459" s="139"/>
    </row>
    <row r="460" spans="1:12" ht="15.75" customHeight="1">
      <c r="A460" s="143"/>
      <c r="B460" s="143"/>
      <c r="C460" s="143"/>
      <c r="D460" s="143"/>
      <c r="E460" s="143"/>
      <c r="I460" s="139"/>
      <c r="J460" s="139"/>
      <c r="K460" s="139"/>
      <c r="L460" s="139"/>
    </row>
    <row r="461" spans="1:12" ht="15.75" customHeight="1">
      <c r="A461" s="143"/>
      <c r="B461" s="143"/>
      <c r="C461" s="143"/>
      <c r="D461" s="143"/>
      <c r="E461" s="143"/>
      <c r="I461" s="139"/>
      <c r="J461" s="139"/>
      <c r="K461" s="139"/>
      <c r="L461" s="139"/>
    </row>
    <row r="462" spans="1:12" ht="15.75" customHeight="1">
      <c r="A462" s="143"/>
      <c r="B462" s="143"/>
      <c r="C462" s="143"/>
      <c r="D462" s="143"/>
      <c r="E462" s="143"/>
      <c r="I462" s="139"/>
      <c r="J462" s="139"/>
      <c r="K462" s="139"/>
      <c r="L462" s="139"/>
    </row>
    <row r="463" spans="1:12" ht="15.75" customHeight="1">
      <c r="A463" s="143"/>
      <c r="B463" s="143"/>
      <c r="C463" s="143"/>
      <c r="D463" s="143"/>
      <c r="E463" s="143"/>
      <c r="I463" s="139"/>
      <c r="J463" s="139"/>
      <c r="K463" s="139"/>
      <c r="L463" s="139"/>
    </row>
    <row r="464" spans="1:12" ht="15.75" customHeight="1">
      <c r="A464" s="143"/>
      <c r="B464" s="143"/>
      <c r="C464" s="143"/>
      <c r="D464" s="143"/>
      <c r="E464" s="143"/>
      <c r="I464" s="139"/>
      <c r="J464" s="139"/>
      <c r="K464" s="139"/>
      <c r="L464" s="139"/>
    </row>
    <row r="465" spans="1:12" ht="15.75" customHeight="1">
      <c r="A465" s="143"/>
      <c r="B465" s="143"/>
      <c r="C465" s="143"/>
      <c r="D465" s="143"/>
      <c r="E465" s="143"/>
      <c r="I465" s="139"/>
      <c r="J465" s="139"/>
      <c r="K465" s="139"/>
      <c r="L465" s="139"/>
    </row>
    <row r="466" spans="1:12" ht="15.75" customHeight="1">
      <c r="A466" s="143"/>
      <c r="B466" s="143"/>
      <c r="C466" s="143"/>
      <c r="D466" s="143"/>
      <c r="E466" s="143"/>
      <c r="I466" s="139"/>
      <c r="J466" s="139"/>
      <c r="K466" s="139"/>
      <c r="L466" s="139"/>
    </row>
    <row r="467" spans="1:12" ht="15.75" customHeight="1">
      <c r="A467" s="143"/>
      <c r="B467" s="143"/>
      <c r="C467" s="143"/>
      <c r="D467" s="143"/>
      <c r="E467" s="143"/>
      <c r="I467" s="139"/>
      <c r="J467" s="139"/>
      <c r="K467" s="139"/>
      <c r="L467" s="139"/>
    </row>
    <row r="468" spans="1:12" ht="15.75" customHeight="1">
      <c r="A468" s="143"/>
      <c r="B468" s="143"/>
      <c r="C468" s="143"/>
      <c r="D468" s="143"/>
      <c r="E468" s="143"/>
      <c r="I468" s="139"/>
      <c r="J468" s="139"/>
      <c r="K468" s="139"/>
      <c r="L468" s="139"/>
    </row>
    <row r="469" spans="1:12" ht="15.75" customHeight="1">
      <c r="A469" s="143"/>
      <c r="B469" s="143"/>
      <c r="C469" s="143"/>
      <c r="D469" s="143"/>
      <c r="E469" s="143"/>
      <c r="I469" s="139"/>
      <c r="J469" s="139"/>
      <c r="K469" s="139"/>
      <c r="L469" s="139"/>
    </row>
    <row r="470" spans="1:12" ht="15.75" customHeight="1">
      <c r="A470" s="143"/>
      <c r="B470" s="143"/>
      <c r="C470" s="143"/>
      <c r="D470" s="143"/>
      <c r="E470" s="143"/>
      <c r="I470" s="139"/>
      <c r="J470" s="139"/>
      <c r="K470" s="139"/>
      <c r="L470" s="139"/>
    </row>
    <row r="471" spans="1:12" ht="15.75" customHeight="1">
      <c r="A471" s="143"/>
      <c r="B471" s="143"/>
      <c r="C471" s="143"/>
      <c r="D471" s="143"/>
      <c r="E471" s="143"/>
      <c r="I471" s="139"/>
      <c r="J471" s="139"/>
      <c r="K471" s="139"/>
      <c r="L471" s="139"/>
    </row>
    <row r="472" spans="1:12" ht="15.75" customHeight="1">
      <c r="A472" s="143"/>
      <c r="B472" s="143"/>
      <c r="C472" s="143"/>
      <c r="D472" s="143"/>
      <c r="E472" s="143"/>
      <c r="I472" s="139"/>
      <c r="J472" s="139"/>
      <c r="K472" s="139"/>
      <c r="L472" s="139"/>
    </row>
    <row r="473" spans="1:12" ht="15.75" customHeight="1">
      <c r="A473" s="143"/>
      <c r="B473" s="143"/>
      <c r="C473" s="143"/>
      <c r="D473" s="143"/>
      <c r="E473" s="143"/>
      <c r="I473" s="139"/>
      <c r="J473" s="139"/>
      <c r="K473" s="139"/>
      <c r="L473" s="139"/>
    </row>
    <row r="474" spans="1:12" ht="15.75" customHeight="1">
      <c r="A474" s="143"/>
      <c r="B474" s="143"/>
      <c r="C474" s="143"/>
      <c r="D474" s="143"/>
      <c r="E474" s="143"/>
      <c r="I474" s="139"/>
      <c r="J474" s="139"/>
      <c r="K474" s="139"/>
      <c r="L474" s="139"/>
    </row>
    <row r="475" spans="1:12" ht="15.75" customHeight="1">
      <c r="A475" s="143"/>
      <c r="B475" s="143"/>
      <c r="C475" s="143"/>
      <c r="D475" s="143"/>
      <c r="E475" s="143"/>
      <c r="I475" s="139"/>
      <c r="J475" s="139"/>
      <c r="K475" s="139"/>
      <c r="L475" s="139"/>
    </row>
    <row r="476" spans="1:12" ht="15.75" customHeight="1">
      <c r="A476" s="143"/>
      <c r="B476" s="143"/>
      <c r="C476" s="143"/>
      <c r="D476" s="143"/>
      <c r="E476" s="143"/>
      <c r="I476" s="139"/>
      <c r="J476" s="139"/>
      <c r="K476" s="139"/>
      <c r="L476" s="139"/>
    </row>
    <row r="477" spans="1:12" ht="15.75" customHeight="1">
      <c r="A477" s="143"/>
      <c r="B477" s="143"/>
      <c r="C477" s="143"/>
      <c r="D477" s="143"/>
      <c r="E477" s="143"/>
      <c r="I477" s="139"/>
      <c r="J477" s="139"/>
      <c r="K477" s="139"/>
      <c r="L477" s="139"/>
    </row>
    <row r="478" spans="1:12" ht="15.75" customHeight="1">
      <c r="A478" s="143"/>
      <c r="B478" s="143"/>
      <c r="C478" s="143"/>
      <c r="D478" s="143"/>
      <c r="E478" s="143"/>
      <c r="I478" s="139"/>
      <c r="J478" s="139"/>
      <c r="K478" s="139"/>
      <c r="L478" s="139"/>
    </row>
    <row r="479" spans="1:12" ht="15.75" customHeight="1">
      <c r="A479" s="143"/>
      <c r="B479" s="143"/>
      <c r="C479" s="143"/>
      <c r="D479" s="143"/>
      <c r="E479" s="143"/>
      <c r="I479" s="139"/>
      <c r="J479" s="139"/>
      <c r="K479" s="139"/>
      <c r="L479" s="139"/>
    </row>
    <row r="480" spans="1:12" ht="15.75" customHeight="1">
      <c r="A480" s="143"/>
      <c r="B480" s="143"/>
      <c r="C480" s="143"/>
      <c r="D480" s="143"/>
      <c r="E480" s="143"/>
      <c r="I480" s="139"/>
      <c r="J480" s="139"/>
      <c r="K480" s="139"/>
      <c r="L480" s="139"/>
    </row>
    <row r="481" spans="1:12" ht="15.75" customHeight="1">
      <c r="A481" s="143"/>
      <c r="B481" s="143"/>
      <c r="C481" s="143"/>
      <c r="D481" s="143"/>
      <c r="E481" s="143"/>
      <c r="I481" s="139"/>
      <c r="J481" s="139"/>
      <c r="K481" s="139"/>
      <c r="L481" s="139"/>
    </row>
    <row r="482" spans="1:12" ht="15.75" customHeight="1">
      <c r="A482" s="143"/>
      <c r="B482" s="143"/>
      <c r="C482" s="143"/>
      <c r="D482" s="143"/>
      <c r="E482" s="143"/>
      <c r="I482" s="139"/>
      <c r="J482" s="139"/>
      <c r="K482" s="139"/>
      <c r="L482" s="139"/>
    </row>
    <row r="483" spans="1:12" ht="15.75" customHeight="1">
      <c r="A483" s="143"/>
      <c r="B483" s="143"/>
      <c r="C483" s="143"/>
      <c r="D483" s="143"/>
      <c r="E483" s="143"/>
      <c r="I483" s="139"/>
      <c r="J483" s="139"/>
      <c r="K483" s="139"/>
      <c r="L483" s="139"/>
    </row>
    <row r="484" spans="1:12" ht="15.75" customHeight="1">
      <c r="A484" s="143"/>
      <c r="B484" s="143"/>
      <c r="C484" s="143"/>
      <c r="D484" s="143"/>
      <c r="E484" s="143"/>
      <c r="I484" s="139"/>
      <c r="J484" s="139"/>
      <c r="K484" s="139"/>
      <c r="L484" s="139"/>
    </row>
    <row r="485" spans="1:12" ht="15.75" customHeight="1">
      <c r="A485" s="143"/>
      <c r="B485" s="143"/>
      <c r="C485" s="143"/>
      <c r="D485" s="143"/>
      <c r="E485" s="143"/>
      <c r="I485" s="139"/>
      <c r="J485" s="139"/>
      <c r="K485" s="139"/>
      <c r="L485" s="139"/>
    </row>
    <row r="486" spans="1:12" ht="15.75" customHeight="1">
      <c r="A486" s="143"/>
      <c r="B486" s="143"/>
      <c r="C486" s="143"/>
      <c r="D486" s="143"/>
      <c r="E486" s="143"/>
      <c r="I486" s="139"/>
      <c r="J486" s="139"/>
      <c r="K486" s="139"/>
      <c r="L486" s="139"/>
    </row>
    <row r="487" spans="1:12" ht="15.75" customHeight="1">
      <c r="A487" s="143"/>
      <c r="B487" s="143"/>
      <c r="C487" s="143"/>
      <c r="D487" s="143"/>
      <c r="E487" s="143"/>
      <c r="I487" s="139"/>
      <c r="J487" s="139"/>
      <c r="K487" s="139"/>
      <c r="L487" s="139"/>
    </row>
    <row r="488" spans="1:12" ht="15.75" customHeight="1">
      <c r="A488" s="143"/>
      <c r="B488" s="143"/>
      <c r="C488" s="143"/>
      <c r="D488" s="143"/>
      <c r="E488" s="143"/>
      <c r="I488" s="139"/>
      <c r="J488" s="139"/>
      <c r="K488" s="139"/>
      <c r="L488" s="139"/>
    </row>
    <row r="489" spans="1:12" ht="15.75" customHeight="1">
      <c r="A489" s="143"/>
      <c r="B489" s="143"/>
      <c r="C489" s="143"/>
      <c r="D489" s="143"/>
      <c r="E489" s="143"/>
      <c r="I489" s="139"/>
      <c r="J489" s="139"/>
      <c r="K489" s="139"/>
      <c r="L489" s="139"/>
    </row>
    <row r="490" spans="1:12" ht="15.75" customHeight="1">
      <c r="A490" s="143"/>
      <c r="B490" s="143"/>
      <c r="C490" s="143"/>
      <c r="D490" s="143"/>
      <c r="E490" s="143"/>
      <c r="I490" s="139"/>
      <c r="J490" s="139"/>
      <c r="K490" s="139"/>
      <c r="L490" s="139"/>
    </row>
    <row r="491" spans="1:12" ht="15.75" customHeight="1">
      <c r="A491" s="143"/>
      <c r="B491" s="143"/>
      <c r="C491" s="143"/>
      <c r="D491" s="143"/>
      <c r="E491" s="143"/>
      <c r="I491" s="139"/>
      <c r="J491" s="139"/>
      <c r="K491" s="139"/>
      <c r="L491" s="139"/>
    </row>
    <row r="492" spans="1:12" ht="15.75" customHeight="1">
      <c r="A492" s="143"/>
      <c r="B492" s="143"/>
      <c r="C492" s="143"/>
      <c r="D492" s="143"/>
      <c r="E492" s="143"/>
      <c r="I492" s="139"/>
      <c r="J492" s="139"/>
      <c r="K492" s="139"/>
      <c r="L492" s="139"/>
    </row>
    <row r="493" spans="1:12" ht="15.75" customHeight="1">
      <c r="A493" s="143"/>
      <c r="B493" s="143"/>
      <c r="C493" s="143"/>
      <c r="D493" s="143"/>
      <c r="E493" s="143"/>
      <c r="I493" s="139"/>
      <c r="J493" s="139"/>
      <c r="K493" s="139"/>
      <c r="L493" s="139"/>
    </row>
    <row r="494" spans="1:12" ht="15.75" customHeight="1">
      <c r="A494" s="143"/>
      <c r="B494" s="143"/>
      <c r="C494" s="143"/>
      <c r="D494" s="143"/>
      <c r="E494" s="143"/>
      <c r="I494" s="139"/>
      <c r="J494" s="139"/>
      <c r="K494" s="139"/>
      <c r="L494" s="139"/>
    </row>
    <row r="495" spans="1:12" ht="15.75" customHeight="1">
      <c r="A495" s="143"/>
      <c r="B495" s="143"/>
      <c r="C495" s="143"/>
      <c r="D495" s="143"/>
      <c r="E495" s="143"/>
      <c r="I495" s="139"/>
      <c r="J495" s="139"/>
      <c r="K495" s="139"/>
      <c r="L495" s="139"/>
    </row>
    <row r="496" spans="1:12" ht="15.75" customHeight="1">
      <c r="A496" s="143"/>
      <c r="B496" s="143"/>
      <c r="C496" s="143"/>
      <c r="D496" s="143"/>
      <c r="E496" s="143"/>
      <c r="I496" s="139"/>
      <c r="J496" s="139"/>
      <c r="K496" s="139"/>
      <c r="L496" s="139"/>
    </row>
    <row r="497" spans="1:12" ht="15.75" customHeight="1">
      <c r="A497" s="143"/>
      <c r="B497" s="143"/>
      <c r="C497" s="143"/>
      <c r="D497" s="143"/>
      <c r="E497" s="143"/>
      <c r="I497" s="139"/>
      <c r="J497" s="139"/>
      <c r="K497" s="139"/>
      <c r="L497" s="139"/>
    </row>
    <row r="498" spans="1:12" ht="15.75" customHeight="1">
      <c r="A498" s="143"/>
      <c r="B498" s="143"/>
      <c r="C498" s="143"/>
      <c r="D498" s="143"/>
      <c r="E498" s="143"/>
      <c r="I498" s="139"/>
      <c r="J498" s="139"/>
      <c r="K498" s="139"/>
      <c r="L498" s="139"/>
    </row>
    <row r="499" spans="1:12" ht="15.75" customHeight="1">
      <c r="A499" s="143"/>
      <c r="B499" s="143"/>
      <c r="C499" s="143"/>
      <c r="D499" s="143"/>
      <c r="E499" s="143"/>
      <c r="I499" s="139"/>
      <c r="J499" s="139"/>
      <c r="K499" s="139"/>
      <c r="L499" s="139"/>
    </row>
    <row r="500" spans="1:12" ht="15.75" customHeight="1">
      <c r="A500" s="143"/>
      <c r="B500" s="143"/>
      <c r="C500" s="143"/>
      <c r="D500" s="143"/>
      <c r="E500" s="143"/>
      <c r="I500" s="139"/>
      <c r="J500" s="139"/>
      <c r="K500" s="139"/>
      <c r="L500" s="139"/>
    </row>
    <row r="501" spans="1:12" ht="15.75" customHeight="1">
      <c r="A501" s="143"/>
      <c r="B501" s="143"/>
      <c r="C501" s="143"/>
      <c r="D501" s="143"/>
      <c r="E501" s="143"/>
      <c r="I501" s="139"/>
      <c r="J501" s="139"/>
      <c r="K501" s="139"/>
      <c r="L501" s="139"/>
    </row>
    <row r="502" spans="1:12" ht="15.75" customHeight="1">
      <c r="A502" s="143"/>
      <c r="B502" s="143"/>
      <c r="C502" s="143"/>
      <c r="D502" s="143"/>
      <c r="E502" s="143"/>
      <c r="I502" s="139"/>
      <c r="J502" s="139"/>
      <c r="K502" s="139"/>
      <c r="L502" s="139"/>
    </row>
    <row r="503" spans="1:12" ht="15.75" customHeight="1">
      <c r="A503" s="143"/>
      <c r="B503" s="143"/>
      <c r="C503" s="143"/>
      <c r="D503" s="143"/>
      <c r="E503" s="143"/>
      <c r="I503" s="139"/>
      <c r="J503" s="139"/>
      <c r="K503" s="139"/>
      <c r="L503" s="139"/>
    </row>
    <row r="504" spans="1:12" ht="15.75" customHeight="1">
      <c r="A504" s="143"/>
      <c r="B504" s="143"/>
      <c r="C504" s="143"/>
      <c r="D504" s="143"/>
      <c r="E504" s="143"/>
      <c r="I504" s="139"/>
      <c r="J504" s="139"/>
      <c r="K504" s="139"/>
      <c r="L504" s="139"/>
    </row>
    <row r="505" spans="1:12" ht="15.75" customHeight="1">
      <c r="A505" s="143"/>
      <c r="B505" s="143"/>
      <c r="C505" s="143"/>
      <c r="D505" s="143"/>
      <c r="E505" s="143"/>
      <c r="I505" s="139"/>
      <c r="J505" s="139"/>
      <c r="K505" s="139"/>
      <c r="L505" s="139"/>
    </row>
    <row r="506" spans="1:12" ht="15.75" customHeight="1">
      <c r="A506" s="143"/>
      <c r="B506" s="143"/>
      <c r="C506" s="143"/>
      <c r="D506" s="143"/>
      <c r="E506" s="143"/>
      <c r="I506" s="139"/>
      <c r="J506" s="139"/>
      <c r="K506" s="139"/>
      <c r="L506" s="139"/>
    </row>
    <row r="507" spans="1:12" ht="15.75" customHeight="1">
      <c r="A507" s="143"/>
      <c r="B507" s="143"/>
      <c r="C507" s="143"/>
      <c r="D507" s="143"/>
      <c r="E507" s="143"/>
      <c r="I507" s="139"/>
      <c r="J507" s="139"/>
      <c r="K507" s="139"/>
      <c r="L507" s="139"/>
    </row>
    <row r="508" spans="1:12" ht="15.75" customHeight="1">
      <c r="A508" s="143"/>
      <c r="B508" s="143"/>
      <c r="C508" s="143"/>
      <c r="D508" s="143"/>
      <c r="E508" s="143"/>
      <c r="I508" s="139"/>
      <c r="J508" s="139"/>
      <c r="K508" s="139"/>
      <c r="L508" s="139"/>
    </row>
    <row r="509" spans="1:12" ht="15.75" customHeight="1">
      <c r="A509" s="143"/>
      <c r="B509" s="143"/>
      <c r="C509" s="143"/>
      <c r="D509" s="143"/>
      <c r="E509" s="143"/>
      <c r="I509" s="139"/>
      <c r="J509" s="139"/>
      <c r="K509" s="139"/>
      <c r="L509" s="139"/>
    </row>
    <row r="510" spans="1:12" ht="15.75" customHeight="1">
      <c r="A510" s="143"/>
      <c r="B510" s="143"/>
      <c r="C510" s="143"/>
      <c r="D510" s="143"/>
      <c r="E510" s="143"/>
      <c r="I510" s="139"/>
      <c r="J510" s="139"/>
      <c r="K510" s="139"/>
      <c r="L510" s="139"/>
    </row>
    <row r="511" spans="1:12" ht="15.75" customHeight="1">
      <c r="A511" s="143"/>
      <c r="B511" s="143"/>
      <c r="C511" s="143"/>
      <c r="D511" s="143"/>
      <c r="E511" s="143"/>
      <c r="I511" s="139"/>
      <c r="J511" s="139"/>
      <c r="K511" s="139"/>
      <c r="L511" s="139"/>
    </row>
    <row r="512" spans="1:12" ht="15.75" customHeight="1">
      <c r="A512" s="143"/>
      <c r="B512" s="143"/>
      <c r="C512" s="143"/>
      <c r="D512" s="143"/>
      <c r="E512" s="143"/>
      <c r="I512" s="139"/>
      <c r="J512" s="139"/>
      <c r="K512" s="139"/>
      <c r="L512" s="139"/>
    </row>
    <row r="513" spans="1:12" ht="15.75" customHeight="1">
      <c r="A513" s="143"/>
      <c r="B513" s="143"/>
      <c r="C513" s="143"/>
      <c r="D513" s="143"/>
      <c r="E513" s="143"/>
      <c r="I513" s="139"/>
      <c r="J513" s="139"/>
      <c r="K513" s="139"/>
      <c r="L513" s="139"/>
    </row>
    <row r="514" spans="1:12" ht="15.75" customHeight="1">
      <c r="A514" s="143"/>
      <c r="B514" s="143"/>
      <c r="C514" s="143"/>
      <c r="D514" s="143"/>
      <c r="E514" s="143"/>
      <c r="I514" s="139"/>
      <c r="J514" s="139"/>
      <c r="K514" s="139"/>
      <c r="L514" s="139"/>
    </row>
    <row r="515" spans="1:12" ht="15.75" customHeight="1">
      <c r="A515" s="143"/>
      <c r="B515" s="143"/>
      <c r="C515" s="143"/>
      <c r="D515" s="143"/>
      <c r="E515" s="143"/>
      <c r="I515" s="139"/>
      <c r="J515" s="139"/>
      <c r="K515" s="139"/>
      <c r="L515" s="139"/>
    </row>
    <row r="516" spans="1:12" ht="15.75" customHeight="1">
      <c r="A516" s="143"/>
      <c r="B516" s="143"/>
      <c r="C516" s="143"/>
      <c r="D516" s="143"/>
      <c r="E516" s="143"/>
      <c r="I516" s="139"/>
      <c r="J516" s="139"/>
      <c r="K516" s="139"/>
      <c r="L516" s="139"/>
    </row>
    <row r="517" spans="1:12" ht="15.75" customHeight="1">
      <c r="A517" s="143"/>
      <c r="B517" s="143"/>
      <c r="C517" s="143"/>
      <c r="D517" s="143"/>
      <c r="E517" s="143"/>
      <c r="I517" s="139"/>
      <c r="J517" s="139"/>
      <c r="K517" s="139"/>
      <c r="L517" s="139"/>
    </row>
    <row r="518" spans="1:12" ht="15.75" customHeight="1">
      <c r="A518" s="143"/>
      <c r="B518" s="143"/>
      <c r="C518" s="143"/>
      <c r="D518" s="143"/>
      <c r="E518" s="143"/>
      <c r="I518" s="139"/>
      <c r="J518" s="139"/>
      <c r="K518" s="139"/>
      <c r="L518" s="139"/>
    </row>
    <row r="519" spans="1:12" ht="15.75" customHeight="1">
      <c r="A519" s="143"/>
      <c r="B519" s="143"/>
      <c r="C519" s="143"/>
      <c r="D519" s="143"/>
      <c r="E519" s="143"/>
      <c r="I519" s="139"/>
      <c r="J519" s="139"/>
      <c r="K519" s="139"/>
      <c r="L519" s="139"/>
    </row>
    <row r="520" spans="1:12" ht="15.75" customHeight="1">
      <c r="A520" s="143"/>
      <c r="B520" s="143"/>
      <c r="C520" s="143"/>
      <c r="D520" s="143"/>
      <c r="E520" s="143"/>
      <c r="I520" s="139"/>
      <c r="J520" s="139"/>
      <c r="K520" s="139"/>
      <c r="L520" s="139"/>
    </row>
    <row r="521" spans="1:12" ht="15.75" customHeight="1">
      <c r="A521" s="143"/>
      <c r="B521" s="143"/>
      <c r="C521" s="143"/>
      <c r="D521" s="143"/>
      <c r="E521" s="143"/>
      <c r="I521" s="139"/>
      <c r="J521" s="139"/>
      <c r="K521" s="139"/>
      <c r="L521" s="139"/>
    </row>
    <row r="522" spans="1:12" ht="15.75" customHeight="1">
      <c r="A522" s="143"/>
      <c r="B522" s="143"/>
      <c r="C522" s="143"/>
      <c r="D522" s="143"/>
      <c r="E522" s="143"/>
      <c r="I522" s="139"/>
      <c r="J522" s="139"/>
      <c r="K522" s="139"/>
      <c r="L522" s="139"/>
    </row>
    <row r="523" spans="1:12" ht="15.75" customHeight="1">
      <c r="A523" s="143"/>
      <c r="B523" s="143"/>
      <c r="C523" s="143"/>
      <c r="D523" s="143"/>
      <c r="E523" s="143"/>
      <c r="I523" s="139"/>
      <c r="J523" s="139"/>
      <c r="K523" s="139"/>
      <c r="L523" s="139"/>
    </row>
    <row r="524" spans="1:12" ht="15.75" customHeight="1">
      <c r="A524" s="143"/>
      <c r="B524" s="143"/>
      <c r="C524" s="143"/>
      <c r="D524" s="143"/>
      <c r="E524" s="143"/>
      <c r="I524" s="139"/>
      <c r="J524" s="139"/>
      <c r="K524" s="139"/>
      <c r="L524" s="139"/>
    </row>
    <row r="525" spans="1:12" ht="15.75" customHeight="1">
      <c r="A525" s="143"/>
      <c r="B525" s="143"/>
      <c r="C525" s="143"/>
      <c r="D525" s="143"/>
      <c r="E525" s="143"/>
      <c r="I525" s="139"/>
      <c r="J525" s="139"/>
      <c r="K525" s="139"/>
      <c r="L525" s="139"/>
    </row>
    <row r="526" spans="1:12" ht="15.75" customHeight="1">
      <c r="A526" s="143"/>
      <c r="B526" s="143"/>
      <c r="C526" s="143"/>
      <c r="D526" s="143"/>
      <c r="E526" s="143"/>
      <c r="I526" s="139"/>
      <c r="J526" s="139"/>
      <c r="K526" s="139"/>
      <c r="L526" s="139"/>
    </row>
    <row r="527" spans="1:12" ht="15.75" customHeight="1">
      <c r="A527" s="143"/>
      <c r="B527" s="143"/>
      <c r="C527" s="143"/>
      <c r="D527" s="143"/>
      <c r="E527" s="143"/>
      <c r="I527" s="139"/>
      <c r="J527" s="139"/>
      <c r="K527" s="139"/>
      <c r="L527" s="139"/>
    </row>
    <row r="528" spans="1:12" ht="15.75" customHeight="1">
      <c r="A528" s="143"/>
      <c r="B528" s="143"/>
      <c r="C528" s="143"/>
      <c r="D528" s="143"/>
      <c r="E528" s="143"/>
      <c r="I528" s="139"/>
      <c r="J528" s="139"/>
      <c r="K528" s="139"/>
      <c r="L528" s="139"/>
    </row>
    <row r="529" spans="1:12" ht="15.75" customHeight="1">
      <c r="A529" s="143"/>
      <c r="B529" s="143"/>
      <c r="C529" s="143"/>
      <c r="D529" s="143"/>
      <c r="E529" s="143"/>
      <c r="I529" s="139"/>
      <c r="J529" s="139"/>
      <c r="K529" s="139"/>
      <c r="L529" s="139"/>
    </row>
    <row r="530" spans="1:12" ht="15.75" customHeight="1">
      <c r="A530" s="143"/>
      <c r="B530" s="143"/>
      <c r="C530" s="143"/>
      <c r="D530" s="143"/>
      <c r="E530" s="143"/>
      <c r="I530" s="139"/>
      <c r="J530" s="139"/>
      <c r="K530" s="139"/>
      <c r="L530" s="139"/>
    </row>
    <row r="531" spans="1:12" ht="15.75" customHeight="1">
      <c r="A531" s="143"/>
      <c r="B531" s="143"/>
      <c r="C531" s="143"/>
      <c r="D531" s="143"/>
      <c r="E531" s="143"/>
      <c r="I531" s="139"/>
      <c r="J531" s="139"/>
      <c r="K531" s="139"/>
      <c r="L531" s="139"/>
    </row>
    <row r="532" spans="1:12" ht="15.75" customHeight="1">
      <c r="A532" s="143"/>
      <c r="B532" s="143"/>
      <c r="C532" s="143"/>
      <c r="D532" s="143"/>
      <c r="E532" s="143"/>
      <c r="I532" s="139"/>
      <c r="J532" s="139"/>
      <c r="K532" s="139"/>
      <c r="L532" s="139"/>
    </row>
    <row r="533" spans="1:12" ht="15.75" customHeight="1">
      <c r="A533" s="143"/>
      <c r="B533" s="143"/>
      <c r="C533" s="143"/>
      <c r="D533" s="143"/>
      <c r="E533" s="143"/>
      <c r="I533" s="139"/>
      <c r="J533" s="139"/>
      <c r="K533" s="139"/>
      <c r="L533" s="139"/>
    </row>
    <row r="534" spans="1:12" ht="15.75" customHeight="1">
      <c r="A534" s="143"/>
      <c r="B534" s="143"/>
      <c r="C534" s="143"/>
      <c r="D534" s="143"/>
      <c r="E534" s="143"/>
      <c r="I534" s="139"/>
      <c r="J534" s="139"/>
      <c r="K534" s="139"/>
      <c r="L534" s="139"/>
    </row>
    <row r="535" spans="1:12" ht="15.75" customHeight="1">
      <c r="A535" s="143"/>
      <c r="B535" s="143"/>
      <c r="C535" s="143"/>
      <c r="D535" s="143"/>
      <c r="E535" s="143"/>
      <c r="I535" s="139"/>
      <c r="J535" s="139"/>
      <c r="K535" s="139"/>
      <c r="L535" s="139"/>
    </row>
    <row r="536" spans="1:12" ht="15.75" customHeight="1">
      <c r="A536" s="143"/>
      <c r="B536" s="143"/>
      <c r="C536" s="143"/>
      <c r="D536" s="143"/>
      <c r="E536" s="143"/>
      <c r="I536" s="139"/>
      <c r="J536" s="139"/>
      <c r="K536" s="139"/>
      <c r="L536" s="139"/>
    </row>
    <row r="537" spans="1:12" ht="15.75" customHeight="1">
      <c r="A537" s="143"/>
      <c r="B537" s="143"/>
      <c r="C537" s="143"/>
      <c r="D537" s="143"/>
      <c r="E537" s="143"/>
      <c r="I537" s="139"/>
      <c r="J537" s="139"/>
      <c r="K537" s="139"/>
      <c r="L537" s="139"/>
    </row>
    <row r="538" spans="1:12" ht="15.75" customHeight="1">
      <c r="A538" s="143"/>
      <c r="B538" s="143"/>
      <c r="C538" s="143"/>
      <c r="D538" s="143"/>
      <c r="E538" s="143"/>
      <c r="I538" s="139"/>
      <c r="J538" s="139"/>
      <c r="K538" s="139"/>
      <c r="L538" s="139"/>
    </row>
    <row r="539" spans="1:12" ht="15.75" customHeight="1">
      <c r="A539" s="143"/>
      <c r="B539" s="143"/>
      <c r="C539" s="143"/>
      <c r="D539" s="143"/>
      <c r="E539" s="143"/>
      <c r="I539" s="139"/>
      <c r="J539" s="139"/>
      <c r="K539" s="139"/>
      <c r="L539" s="139"/>
    </row>
    <row r="540" spans="1:12" ht="15.75" customHeight="1">
      <c r="A540" s="143"/>
      <c r="B540" s="143"/>
      <c r="C540" s="143"/>
      <c r="D540" s="143"/>
      <c r="E540" s="143"/>
      <c r="I540" s="139"/>
      <c r="J540" s="139"/>
      <c r="K540" s="139"/>
      <c r="L540" s="139"/>
    </row>
    <row r="541" spans="1:12" ht="15.75" customHeight="1">
      <c r="A541" s="143"/>
      <c r="B541" s="143"/>
      <c r="C541" s="143"/>
      <c r="D541" s="143"/>
      <c r="E541" s="143"/>
      <c r="I541" s="139"/>
      <c r="J541" s="139"/>
      <c r="K541" s="139"/>
      <c r="L541" s="139"/>
    </row>
    <row r="542" spans="1:12" ht="15.75" customHeight="1">
      <c r="A542" s="143"/>
      <c r="B542" s="143"/>
      <c r="C542" s="143"/>
      <c r="D542" s="143"/>
      <c r="E542" s="143"/>
      <c r="I542" s="139"/>
      <c r="J542" s="139"/>
      <c r="K542" s="139"/>
      <c r="L542" s="139"/>
    </row>
    <row r="543" spans="1:12" ht="15.75" customHeight="1">
      <c r="A543" s="143"/>
      <c r="B543" s="143"/>
      <c r="C543" s="143"/>
      <c r="D543" s="143"/>
      <c r="E543" s="143"/>
      <c r="I543" s="139"/>
      <c r="J543" s="139"/>
      <c r="K543" s="139"/>
      <c r="L543" s="139"/>
    </row>
    <row r="544" spans="1:12" ht="15.75" customHeight="1">
      <c r="A544" s="143"/>
      <c r="B544" s="143"/>
      <c r="C544" s="143"/>
      <c r="D544" s="143"/>
      <c r="E544" s="143"/>
      <c r="I544" s="139"/>
      <c r="J544" s="139"/>
      <c r="K544" s="139"/>
      <c r="L544" s="139"/>
    </row>
    <row r="545" spans="1:12" ht="15.75" customHeight="1">
      <c r="A545" s="143"/>
      <c r="B545" s="143"/>
      <c r="C545" s="143"/>
      <c r="D545" s="143"/>
      <c r="E545" s="143"/>
      <c r="I545" s="139"/>
      <c r="J545" s="139"/>
      <c r="K545" s="139"/>
      <c r="L545" s="139"/>
    </row>
    <row r="546" spans="1:12" ht="15.75" customHeight="1">
      <c r="A546" s="143"/>
      <c r="B546" s="143"/>
      <c r="C546" s="143"/>
      <c r="D546" s="143"/>
      <c r="E546" s="143"/>
      <c r="I546" s="139"/>
      <c r="J546" s="139"/>
      <c r="K546" s="139"/>
      <c r="L546" s="139"/>
    </row>
    <row r="547" spans="1:12" ht="15.75" customHeight="1">
      <c r="A547" s="143"/>
      <c r="B547" s="143"/>
      <c r="C547" s="143"/>
      <c r="D547" s="143"/>
      <c r="E547" s="143"/>
      <c r="I547" s="139"/>
      <c r="J547" s="139"/>
      <c r="K547" s="139"/>
      <c r="L547" s="139"/>
    </row>
    <row r="548" spans="1:12" ht="15.75" customHeight="1">
      <c r="A548" s="143"/>
      <c r="B548" s="143"/>
      <c r="C548" s="143"/>
      <c r="D548" s="143"/>
      <c r="E548" s="143"/>
      <c r="I548" s="139"/>
      <c r="J548" s="139"/>
      <c r="K548" s="139"/>
      <c r="L548" s="139"/>
    </row>
    <row r="549" spans="1:12" ht="15.75" customHeight="1">
      <c r="A549" s="143"/>
      <c r="B549" s="143"/>
      <c r="C549" s="143"/>
      <c r="D549" s="143"/>
      <c r="E549" s="143"/>
      <c r="I549" s="139"/>
      <c r="J549" s="139"/>
      <c r="K549" s="139"/>
      <c r="L549" s="139"/>
    </row>
    <row r="550" spans="1:12" ht="15.75" customHeight="1">
      <c r="A550" s="143"/>
      <c r="B550" s="143"/>
      <c r="C550" s="143"/>
      <c r="D550" s="143"/>
      <c r="E550" s="143"/>
      <c r="I550" s="139"/>
      <c r="J550" s="139"/>
      <c r="K550" s="139"/>
      <c r="L550" s="139"/>
    </row>
    <row r="551" spans="1:12" ht="15.75" customHeight="1">
      <c r="A551" s="143"/>
      <c r="B551" s="143"/>
      <c r="C551" s="143"/>
      <c r="D551" s="143"/>
      <c r="E551" s="143"/>
      <c r="I551" s="139"/>
      <c r="J551" s="139"/>
      <c r="K551" s="139"/>
      <c r="L551" s="139"/>
    </row>
    <row r="552" spans="1:12" ht="15.75" customHeight="1">
      <c r="A552" s="143"/>
      <c r="B552" s="143"/>
      <c r="C552" s="143"/>
      <c r="D552" s="143"/>
      <c r="E552" s="143"/>
      <c r="I552" s="139"/>
      <c r="J552" s="139"/>
      <c r="K552" s="139"/>
      <c r="L552" s="139"/>
    </row>
    <row r="553" spans="1:12" ht="15.75" customHeight="1">
      <c r="A553" s="143"/>
      <c r="B553" s="143"/>
      <c r="C553" s="143"/>
      <c r="D553" s="143"/>
      <c r="E553" s="143"/>
      <c r="I553" s="139"/>
      <c r="J553" s="139"/>
      <c r="K553" s="139"/>
      <c r="L553" s="139"/>
    </row>
    <row r="554" spans="1:12" ht="15.75" customHeight="1">
      <c r="A554" s="143"/>
      <c r="B554" s="143"/>
      <c r="C554" s="143"/>
      <c r="D554" s="143"/>
      <c r="E554" s="143"/>
      <c r="I554" s="139"/>
      <c r="J554" s="139"/>
      <c r="K554" s="139"/>
      <c r="L554" s="139"/>
    </row>
    <row r="555" spans="1:12" ht="15.75" customHeight="1">
      <c r="A555" s="143"/>
      <c r="B555" s="143"/>
      <c r="C555" s="143"/>
      <c r="D555" s="143"/>
      <c r="E555" s="143"/>
      <c r="I555" s="139"/>
      <c r="J555" s="139"/>
      <c r="K555" s="139"/>
      <c r="L555" s="139"/>
    </row>
    <row r="556" spans="1:12" ht="15.75" customHeight="1">
      <c r="A556" s="143"/>
      <c r="B556" s="143"/>
      <c r="C556" s="143"/>
      <c r="D556" s="143"/>
      <c r="E556" s="143"/>
      <c r="I556" s="139"/>
      <c r="J556" s="139"/>
      <c r="K556" s="139"/>
      <c r="L556" s="139"/>
    </row>
    <row r="557" spans="1:12" ht="15.75" customHeight="1">
      <c r="A557" s="143"/>
      <c r="B557" s="143"/>
      <c r="C557" s="143"/>
      <c r="D557" s="143"/>
      <c r="E557" s="143"/>
      <c r="I557" s="139"/>
      <c r="J557" s="139"/>
      <c r="K557" s="139"/>
      <c r="L557" s="139"/>
    </row>
    <row r="558" spans="1:12" ht="15.75" customHeight="1">
      <c r="A558" s="143"/>
      <c r="B558" s="143"/>
      <c r="C558" s="143"/>
      <c r="D558" s="143"/>
      <c r="E558" s="143"/>
      <c r="I558" s="139"/>
      <c r="J558" s="139"/>
      <c r="K558" s="139"/>
      <c r="L558" s="139"/>
    </row>
    <row r="559" spans="1:12" ht="15.75" customHeight="1">
      <c r="A559" s="143"/>
      <c r="B559" s="143"/>
      <c r="C559" s="143"/>
      <c r="D559" s="143"/>
      <c r="E559" s="143"/>
      <c r="I559" s="139"/>
      <c r="J559" s="139"/>
      <c r="K559" s="139"/>
      <c r="L559" s="139"/>
    </row>
    <row r="560" spans="1:12" ht="15.75" customHeight="1">
      <c r="A560" s="143"/>
      <c r="B560" s="143"/>
      <c r="C560" s="143"/>
      <c r="D560" s="143"/>
      <c r="E560" s="143"/>
      <c r="I560" s="139"/>
      <c r="J560" s="139"/>
      <c r="K560" s="139"/>
      <c r="L560" s="139"/>
    </row>
    <row r="561" spans="1:12" ht="15.75" customHeight="1">
      <c r="A561" s="143"/>
      <c r="B561" s="143"/>
      <c r="C561" s="143"/>
      <c r="D561" s="143"/>
      <c r="E561" s="143"/>
      <c r="I561" s="139"/>
      <c r="J561" s="139"/>
      <c r="K561" s="139"/>
      <c r="L561" s="139"/>
    </row>
    <row r="562" spans="1:12" ht="15.75" customHeight="1">
      <c r="A562" s="143"/>
      <c r="B562" s="143"/>
      <c r="C562" s="143"/>
      <c r="D562" s="143"/>
      <c r="E562" s="143"/>
      <c r="I562" s="139"/>
      <c r="J562" s="139"/>
      <c r="K562" s="139"/>
      <c r="L562" s="139"/>
    </row>
    <row r="563" spans="1:12" ht="15.75" customHeight="1">
      <c r="A563" s="143"/>
      <c r="B563" s="143"/>
      <c r="C563" s="143"/>
      <c r="D563" s="143"/>
      <c r="E563" s="143"/>
      <c r="I563" s="139"/>
      <c r="J563" s="139"/>
      <c r="K563" s="139"/>
      <c r="L563" s="139"/>
    </row>
    <row r="564" spans="1:12" ht="15.75" customHeight="1">
      <c r="A564" s="143"/>
      <c r="B564" s="143"/>
      <c r="C564" s="143"/>
      <c r="D564" s="143"/>
      <c r="E564" s="143"/>
      <c r="I564" s="139"/>
      <c r="J564" s="139"/>
      <c r="K564" s="139"/>
      <c r="L564" s="139"/>
    </row>
    <row r="565" spans="1:12" ht="15.75" customHeight="1">
      <c r="A565" s="143"/>
      <c r="B565" s="143"/>
      <c r="C565" s="143"/>
      <c r="D565" s="143"/>
      <c r="E565" s="143"/>
      <c r="I565" s="139"/>
      <c r="J565" s="139"/>
      <c r="K565" s="139"/>
      <c r="L565" s="139"/>
    </row>
    <row r="566" spans="1:12" ht="15.75" customHeight="1">
      <c r="A566" s="143"/>
      <c r="B566" s="143"/>
      <c r="C566" s="143"/>
      <c r="D566" s="143"/>
      <c r="E566" s="143"/>
      <c r="I566" s="139"/>
      <c r="J566" s="139"/>
      <c r="K566" s="139"/>
      <c r="L566" s="139"/>
    </row>
    <row r="567" spans="1:12" ht="15.75" customHeight="1">
      <c r="A567" s="143"/>
      <c r="B567" s="143"/>
      <c r="C567" s="143"/>
      <c r="D567" s="143"/>
      <c r="E567" s="143"/>
      <c r="I567" s="139"/>
      <c r="J567" s="139"/>
      <c r="K567" s="139"/>
      <c r="L567" s="139"/>
    </row>
    <row r="568" spans="1:12" ht="15.75" customHeight="1">
      <c r="A568" s="143"/>
      <c r="B568" s="143"/>
      <c r="C568" s="143"/>
      <c r="D568" s="143"/>
      <c r="E568" s="143"/>
      <c r="I568" s="139"/>
      <c r="J568" s="139"/>
      <c r="K568" s="139"/>
      <c r="L568" s="139"/>
    </row>
    <row r="569" spans="1:12" ht="15.75" customHeight="1">
      <c r="A569" s="143"/>
      <c r="B569" s="143"/>
      <c r="C569" s="143"/>
      <c r="D569" s="143"/>
      <c r="E569" s="143"/>
      <c r="I569" s="139"/>
      <c r="J569" s="139"/>
      <c r="K569" s="139"/>
      <c r="L569" s="139"/>
    </row>
    <row r="570" spans="1:12" ht="15.75" customHeight="1">
      <c r="A570" s="143"/>
      <c r="B570" s="143"/>
      <c r="C570" s="143"/>
      <c r="D570" s="143"/>
      <c r="E570" s="143"/>
      <c r="I570" s="139"/>
      <c r="J570" s="139"/>
      <c r="K570" s="139"/>
      <c r="L570" s="139"/>
    </row>
    <row r="571" spans="1:12" ht="15.75" customHeight="1">
      <c r="A571" s="143"/>
      <c r="B571" s="143"/>
      <c r="C571" s="143"/>
      <c r="D571" s="143"/>
      <c r="E571" s="143"/>
      <c r="I571" s="139"/>
      <c r="J571" s="139"/>
      <c r="K571" s="139"/>
      <c r="L571" s="139"/>
    </row>
    <row r="572" spans="1:12" ht="15.75" customHeight="1">
      <c r="A572" s="143"/>
      <c r="B572" s="143"/>
      <c r="C572" s="143"/>
      <c r="D572" s="143"/>
      <c r="E572" s="143"/>
      <c r="I572" s="139"/>
      <c r="J572" s="139"/>
      <c r="K572" s="139"/>
      <c r="L572" s="139"/>
    </row>
    <row r="573" spans="1:12" ht="15.75" customHeight="1">
      <c r="A573" s="143"/>
      <c r="B573" s="143"/>
      <c r="C573" s="143"/>
      <c r="D573" s="143"/>
      <c r="E573" s="143"/>
      <c r="I573" s="139"/>
      <c r="J573" s="139"/>
      <c r="K573" s="139"/>
      <c r="L573" s="139"/>
    </row>
    <row r="574" spans="1:12" ht="15.75" customHeight="1">
      <c r="A574" s="143"/>
      <c r="B574" s="143"/>
      <c r="C574" s="143"/>
      <c r="D574" s="143"/>
      <c r="E574" s="143"/>
      <c r="I574" s="139"/>
      <c r="J574" s="139"/>
      <c r="K574" s="139"/>
      <c r="L574" s="139"/>
    </row>
    <row r="575" spans="1:12" ht="15.75" customHeight="1">
      <c r="A575" s="143"/>
      <c r="B575" s="143"/>
      <c r="C575" s="143"/>
      <c r="D575" s="143"/>
      <c r="E575" s="143"/>
      <c r="I575" s="139"/>
      <c r="J575" s="139"/>
      <c r="K575" s="139"/>
      <c r="L575" s="139"/>
    </row>
    <row r="576" spans="1:12" ht="15.75" customHeight="1">
      <c r="A576" s="143"/>
      <c r="B576" s="143"/>
      <c r="C576" s="143"/>
      <c r="D576" s="143"/>
      <c r="E576" s="143"/>
      <c r="I576" s="139"/>
      <c r="J576" s="139"/>
      <c r="K576" s="139"/>
      <c r="L576" s="139"/>
    </row>
    <row r="577" spans="1:12" ht="15.75" customHeight="1">
      <c r="A577" s="143"/>
      <c r="B577" s="143"/>
      <c r="C577" s="143"/>
      <c r="D577" s="143"/>
      <c r="E577" s="143"/>
      <c r="I577" s="139"/>
      <c r="J577" s="139"/>
      <c r="K577" s="139"/>
      <c r="L577" s="139"/>
    </row>
    <row r="578" spans="1:12" ht="15.75" customHeight="1">
      <c r="A578" s="143"/>
      <c r="B578" s="143"/>
      <c r="C578" s="143"/>
      <c r="D578" s="143"/>
      <c r="E578" s="143"/>
      <c r="I578" s="139"/>
      <c r="J578" s="139"/>
      <c r="K578" s="139"/>
      <c r="L578" s="139"/>
    </row>
    <row r="579" spans="1:12" ht="15.75" customHeight="1">
      <c r="A579" s="143"/>
      <c r="B579" s="143"/>
      <c r="C579" s="143"/>
      <c r="D579" s="143"/>
      <c r="E579" s="143"/>
      <c r="I579" s="139"/>
      <c r="J579" s="139"/>
      <c r="K579" s="139"/>
      <c r="L579" s="139"/>
    </row>
    <row r="580" spans="1:12" ht="15.75" customHeight="1">
      <c r="A580" s="143"/>
      <c r="B580" s="143"/>
      <c r="C580" s="143"/>
      <c r="D580" s="143"/>
      <c r="E580" s="143"/>
      <c r="I580" s="139"/>
      <c r="J580" s="139"/>
      <c r="K580" s="139"/>
      <c r="L580" s="139"/>
    </row>
    <row r="581" spans="1:12" ht="15.75" customHeight="1">
      <c r="A581" s="143"/>
      <c r="B581" s="143"/>
      <c r="C581" s="143"/>
      <c r="D581" s="143"/>
      <c r="E581" s="143"/>
      <c r="I581" s="139"/>
      <c r="J581" s="139"/>
      <c r="K581" s="139"/>
      <c r="L581" s="139"/>
    </row>
    <row r="582" spans="1:12" ht="15.75" customHeight="1">
      <c r="A582" s="143"/>
      <c r="B582" s="143"/>
      <c r="C582" s="143"/>
      <c r="D582" s="143"/>
      <c r="E582" s="143"/>
      <c r="I582" s="139"/>
      <c r="J582" s="139"/>
      <c r="K582" s="139"/>
      <c r="L582" s="139"/>
    </row>
    <row r="583" spans="1:12" ht="15.75" customHeight="1">
      <c r="A583" s="143"/>
      <c r="B583" s="143"/>
      <c r="C583" s="143"/>
      <c r="D583" s="143"/>
      <c r="E583" s="143"/>
      <c r="I583" s="139"/>
      <c r="J583" s="139"/>
      <c r="K583" s="139"/>
      <c r="L583" s="139"/>
    </row>
    <row r="584" spans="1:12" ht="15.75" customHeight="1">
      <c r="A584" s="143"/>
      <c r="B584" s="143"/>
      <c r="C584" s="143"/>
      <c r="D584" s="143"/>
      <c r="E584" s="143"/>
      <c r="I584" s="139"/>
      <c r="J584" s="139"/>
      <c r="K584" s="139"/>
      <c r="L584" s="139"/>
    </row>
    <row r="585" spans="1:12" ht="15.75" customHeight="1">
      <c r="A585" s="143"/>
      <c r="B585" s="143"/>
      <c r="C585" s="143"/>
      <c r="D585" s="143"/>
      <c r="E585" s="143"/>
      <c r="I585" s="139"/>
      <c r="J585" s="139"/>
      <c r="K585" s="139"/>
      <c r="L585" s="139"/>
    </row>
    <row r="586" spans="1:12" ht="15.75" customHeight="1">
      <c r="A586" s="143"/>
      <c r="B586" s="143"/>
      <c r="C586" s="143"/>
      <c r="D586" s="143"/>
      <c r="E586" s="143"/>
      <c r="I586" s="139"/>
      <c r="J586" s="139"/>
      <c r="K586" s="139"/>
      <c r="L586" s="139"/>
    </row>
    <row r="587" spans="1:12" ht="15.75" customHeight="1">
      <c r="A587" s="143"/>
      <c r="B587" s="143"/>
      <c r="C587" s="143"/>
      <c r="D587" s="143"/>
      <c r="E587" s="143"/>
      <c r="I587" s="139"/>
      <c r="J587" s="139"/>
      <c r="K587" s="139"/>
      <c r="L587" s="139"/>
    </row>
    <row r="588" spans="1:12" ht="15.75" customHeight="1">
      <c r="A588" s="143"/>
      <c r="B588" s="143"/>
      <c r="C588" s="143"/>
      <c r="D588" s="143"/>
      <c r="E588" s="143"/>
      <c r="I588" s="139"/>
      <c r="J588" s="139"/>
      <c r="K588" s="139"/>
      <c r="L588" s="139"/>
    </row>
    <row r="589" spans="1:12" ht="15.75" customHeight="1">
      <c r="A589" s="143"/>
      <c r="B589" s="143"/>
      <c r="C589" s="143"/>
      <c r="D589" s="143"/>
      <c r="E589" s="143"/>
      <c r="I589" s="139"/>
      <c r="J589" s="139"/>
      <c r="K589" s="139"/>
      <c r="L589" s="139"/>
    </row>
    <row r="590" spans="1:12" ht="15.75" customHeight="1">
      <c r="A590" s="143"/>
      <c r="B590" s="143"/>
      <c r="C590" s="143"/>
      <c r="D590" s="143"/>
      <c r="E590" s="143"/>
      <c r="I590" s="139"/>
      <c r="J590" s="139"/>
      <c r="K590" s="139"/>
      <c r="L590" s="139"/>
    </row>
    <row r="591" spans="1:12" ht="15.75" customHeight="1">
      <c r="A591" s="143"/>
      <c r="B591" s="143"/>
      <c r="C591" s="143"/>
      <c r="D591" s="143"/>
      <c r="E591" s="143"/>
      <c r="I591" s="139"/>
      <c r="J591" s="139"/>
      <c r="K591" s="139"/>
      <c r="L591" s="139"/>
    </row>
    <row r="592" spans="1:12" ht="15.75" customHeight="1">
      <c r="A592" s="143"/>
      <c r="B592" s="143"/>
      <c r="C592" s="143"/>
      <c r="D592" s="143"/>
      <c r="E592" s="143"/>
      <c r="I592" s="139"/>
      <c r="J592" s="139"/>
      <c r="K592" s="139"/>
      <c r="L592" s="139"/>
    </row>
    <row r="593" spans="1:12" ht="15.75" customHeight="1">
      <c r="A593" s="143"/>
      <c r="B593" s="143"/>
      <c r="C593" s="143"/>
      <c r="D593" s="143"/>
      <c r="E593" s="143"/>
      <c r="I593" s="139"/>
      <c r="J593" s="139"/>
      <c r="K593" s="139"/>
      <c r="L593" s="139"/>
    </row>
    <row r="594" spans="1:12" ht="15.75" customHeight="1">
      <c r="A594" s="143"/>
      <c r="B594" s="143"/>
      <c r="C594" s="143"/>
      <c r="D594" s="143"/>
      <c r="E594" s="143"/>
      <c r="I594" s="139"/>
      <c r="J594" s="139"/>
      <c r="K594" s="139"/>
      <c r="L594" s="139"/>
    </row>
    <row r="595" spans="1:12" ht="15.75" customHeight="1">
      <c r="A595" s="143"/>
      <c r="B595" s="143"/>
      <c r="C595" s="143"/>
      <c r="D595" s="143"/>
      <c r="E595" s="143"/>
      <c r="I595" s="139"/>
      <c r="J595" s="139"/>
      <c r="K595" s="139"/>
      <c r="L595" s="139"/>
    </row>
    <row r="596" spans="1:12" ht="15.75" customHeight="1">
      <c r="A596" s="143"/>
      <c r="B596" s="143"/>
      <c r="C596" s="143"/>
      <c r="D596" s="143"/>
      <c r="E596" s="143"/>
      <c r="I596" s="139"/>
      <c r="J596" s="139"/>
      <c r="K596" s="139"/>
      <c r="L596" s="139"/>
    </row>
    <row r="597" spans="1:12" ht="15.75" customHeight="1">
      <c r="A597" s="143"/>
      <c r="B597" s="143"/>
      <c r="C597" s="143"/>
      <c r="D597" s="143"/>
      <c r="E597" s="143"/>
      <c r="I597" s="139"/>
      <c r="J597" s="139"/>
      <c r="K597" s="139"/>
      <c r="L597" s="139"/>
    </row>
    <row r="598" spans="1:12" ht="15.75" customHeight="1">
      <c r="A598" s="143"/>
      <c r="B598" s="143"/>
      <c r="C598" s="143"/>
      <c r="D598" s="143"/>
      <c r="E598" s="143"/>
      <c r="I598" s="139"/>
      <c r="J598" s="139"/>
      <c r="K598" s="139"/>
      <c r="L598" s="139"/>
    </row>
    <row r="599" spans="1:12" ht="15.75" customHeight="1">
      <c r="A599" s="143"/>
      <c r="B599" s="143"/>
      <c r="C599" s="143"/>
      <c r="D599" s="143"/>
      <c r="E599" s="143"/>
      <c r="I599" s="139"/>
      <c r="J599" s="139"/>
      <c r="K599" s="139"/>
      <c r="L599" s="139"/>
    </row>
    <row r="600" spans="1:12" ht="15.75" customHeight="1">
      <c r="A600" s="143"/>
      <c r="B600" s="143"/>
      <c r="C600" s="143"/>
      <c r="D600" s="143"/>
      <c r="E600" s="143"/>
      <c r="I600" s="139"/>
      <c r="J600" s="139"/>
      <c r="K600" s="139"/>
      <c r="L600" s="139"/>
    </row>
    <row r="601" spans="1:12" ht="15.75" customHeight="1">
      <c r="A601" s="143"/>
      <c r="B601" s="143"/>
      <c r="C601" s="143"/>
      <c r="D601" s="143"/>
      <c r="E601" s="143"/>
      <c r="I601" s="139"/>
      <c r="J601" s="139"/>
      <c r="K601" s="139"/>
      <c r="L601" s="139"/>
    </row>
    <row r="602" spans="1:12" ht="15.75" customHeight="1">
      <c r="A602" s="143"/>
      <c r="B602" s="143"/>
      <c r="C602" s="143"/>
      <c r="D602" s="143"/>
      <c r="E602" s="143"/>
      <c r="I602" s="139"/>
      <c r="J602" s="139"/>
      <c r="K602" s="139"/>
      <c r="L602" s="139"/>
    </row>
    <row r="603" spans="1:12" ht="15.75" customHeight="1">
      <c r="A603" s="143"/>
      <c r="B603" s="143"/>
      <c r="C603" s="143"/>
      <c r="D603" s="143"/>
      <c r="E603" s="143"/>
      <c r="I603" s="139"/>
      <c r="J603" s="139"/>
      <c r="K603" s="139"/>
      <c r="L603" s="139"/>
    </row>
    <row r="604" spans="1:12" ht="15.75" customHeight="1">
      <c r="A604" s="143"/>
      <c r="B604" s="143"/>
      <c r="C604" s="143"/>
      <c r="D604" s="143"/>
      <c r="E604" s="143"/>
      <c r="I604" s="139"/>
      <c r="J604" s="139"/>
      <c r="K604" s="139"/>
      <c r="L604" s="139"/>
    </row>
    <row r="605" spans="1:12" ht="15.75" customHeight="1">
      <c r="A605" s="143"/>
      <c r="B605" s="143"/>
      <c r="C605" s="143"/>
      <c r="D605" s="143"/>
      <c r="E605" s="143"/>
      <c r="I605" s="139"/>
      <c r="J605" s="139"/>
      <c r="K605" s="139"/>
      <c r="L605" s="139"/>
    </row>
    <row r="606" spans="1:12" ht="15.75" customHeight="1">
      <c r="A606" s="143"/>
      <c r="B606" s="143"/>
      <c r="C606" s="143"/>
      <c r="D606" s="143"/>
      <c r="E606" s="143"/>
      <c r="I606" s="139"/>
      <c r="J606" s="139"/>
      <c r="K606" s="139"/>
      <c r="L606" s="139"/>
    </row>
    <row r="607" spans="1:12" ht="15.75" customHeight="1">
      <c r="A607" s="143"/>
      <c r="B607" s="143"/>
      <c r="C607" s="143"/>
      <c r="D607" s="143"/>
      <c r="E607" s="143"/>
      <c r="I607" s="139"/>
      <c r="J607" s="139"/>
      <c r="K607" s="139"/>
      <c r="L607" s="139"/>
    </row>
    <row r="608" spans="1:12" ht="15.75" customHeight="1">
      <c r="A608" s="143"/>
      <c r="B608" s="143"/>
      <c r="C608" s="143"/>
      <c r="D608" s="143"/>
      <c r="E608" s="143"/>
      <c r="I608" s="139"/>
      <c r="J608" s="139"/>
      <c r="K608" s="139"/>
      <c r="L608" s="139"/>
    </row>
    <row r="609" spans="1:12" ht="15.75" customHeight="1">
      <c r="A609" s="143"/>
      <c r="B609" s="143"/>
      <c r="C609" s="143"/>
      <c r="D609" s="143"/>
      <c r="E609" s="143"/>
      <c r="I609" s="139"/>
      <c r="J609" s="139"/>
      <c r="K609" s="139"/>
      <c r="L609" s="139"/>
    </row>
    <row r="610" spans="1:12" ht="15.75" customHeight="1">
      <c r="A610" s="143"/>
      <c r="B610" s="143"/>
      <c r="C610" s="143"/>
      <c r="D610" s="143"/>
      <c r="E610" s="143"/>
      <c r="I610" s="139"/>
      <c r="J610" s="139"/>
      <c r="K610" s="139"/>
      <c r="L610" s="139"/>
    </row>
    <row r="611" spans="1:12" ht="15.75" customHeight="1">
      <c r="A611" s="143"/>
      <c r="B611" s="143"/>
      <c r="C611" s="143"/>
      <c r="D611" s="143"/>
      <c r="E611" s="143"/>
      <c r="I611" s="139"/>
      <c r="J611" s="139"/>
      <c r="K611" s="139"/>
      <c r="L611" s="139"/>
    </row>
    <row r="612" spans="1:12" ht="15.75" customHeight="1">
      <c r="A612" s="143"/>
      <c r="B612" s="143"/>
      <c r="C612" s="143"/>
      <c r="D612" s="143"/>
      <c r="E612" s="143"/>
      <c r="I612" s="139"/>
      <c r="J612" s="139"/>
      <c r="K612" s="139"/>
      <c r="L612" s="139"/>
    </row>
    <row r="613" spans="1:12" ht="15.75" customHeight="1">
      <c r="A613" s="143"/>
      <c r="B613" s="143"/>
      <c r="C613" s="143"/>
      <c r="D613" s="143"/>
      <c r="E613" s="143"/>
      <c r="I613" s="139"/>
      <c r="J613" s="139"/>
      <c r="K613" s="139"/>
      <c r="L613" s="139"/>
    </row>
    <row r="614" spans="1:12" ht="15.75" customHeight="1">
      <c r="A614" s="143"/>
      <c r="B614" s="143"/>
      <c r="C614" s="143"/>
      <c r="D614" s="143"/>
      <c r="E614" s="143"/>
      <c r="I614" s="139"/>
      <c r="J614" s="139"/>
      <c r="K614" s="139"/>
      <c r="L614" s="139"/>
    </row>
    <row r="615" spans="1:12" ht="15.75" customHeight="1">
      <c r="A615" s="143"/>
      <c r="B615" s="143"/>
      <c r="C615" s="143"/>
      <c r="D615" s="143"/>
      <c r="E615" s="143"/>
      <c r="I615" s="139"/>
      <c r="J615" s="139"/>
      <c r="K615" s="139"/>
      <c r="L615" s="139"/>
    </row>
    <row r="616" spans="1:12" ht="15.75" customHeight="1">
      <c r="A616" s="143"/>
      <c r="B616" s="143"/>
      <c r="C616" s="143"/>
      <c r="D616" s="143"/>
      <c r="E616" s="143"/>
      <c r="I616" s="139"/>
      <c r="J616" s="139"/>
      <c r="K616" s="139"/>
      <c r="L616" s="139"/>
    </row>
    <row r="617" spans="1:12" ht="15.75" customHeight="1">
      <c r="A617" s="143"/>
      <c r="B617" s="143"/>
      <c r="C617" s="143"/>
      <c r="D617" s="143"/>
      <c r="E617" s="143"/>
      <c r="I617" s="139"/>
      <c r="J617" s="139"/>
      <c r="K617" s="139"/>
      <c r="L617" s="139"/>
    </row>
    <row r="618" spans="1:12" ht="15.75" customHeight="1">
      <c r="A618" s="143"/>
      <c r="B618" s="143"/>
      <c r="C618" s="143"/>
      <c r="D618" s="143"/>
      <c r="E618" s="143"/>
      <c r="I618" s="139"/>
      <c r="J618" s="139"/>
      <c r="K618" s="139"/>
      <c r="L618" s="139"/>
    </row>
    <row r="619" spans="1:12" ht="15.75" customHeight="1">
      <c r="A619" s="143"/>
      <c r="B619" s="143"/>
      <c r="C619" s="143"/>
      <c r="D619" s="143"/>
      <c r="E619" s="143"/>
      <c r="I619" s="139"/>
      <c r="J619" s="139"/>
      <c r="K619" s="139"/>
      <c r="L619" s="139"/>
    </row>
    <row r="620" spans="1:12" ht="15.75" customHeight="1">
      <c r="A620" s="143"/>
      <c r="B620" s="143"/>
      <c r="C620" s="143"/>
      <c r="D620" s="143"/>
      <c r="E620" s="143"/>
      <c r="I620" s="139"/>
      <c r="J620" s="139"/>
      <c r="K620" s="139"/>
      <c r="L620" s="139"/>
    </row>
    <row r="621" spans="1:12" ht="15.75" customHeight="1">
      <c r="A621" s="143"/>
      <c r="B621" s="143"/>
      <c r="C621" s="143"/>
      <c r="D621" s="143"/>
      <c r="E621" s="143"/>
      <c r="I621" s="139"/>
      <c r="J621" s="139"/>
      <c r="K621" s="139"/>
      <c r="L621" s="139"/>
    </row>
    <row r="622" spans="1:12" ht="15.75" customHeight="1">
      <c r="A622" s="143"/>
      <c r="B622" s="143"/>
      <c r="C622" s="143"/>
      <c r="D622" s="143"/>
      <c r="E622" s="143"/>
      <c r="I622" s="139"/>
      <c r="J622" s="139"/>
      <c r="K622" s="139"/>
      <c r="L622" s="139"/>
    </row>
    <row r="623" spans="1:12" ht="15.75" customHeight="1">
      <c r="A623" s="143"/>
      <c r="B623" s="143"/>
      <c r="C623" s="143"/>
      <c r="D623" s="143"/>
      <c r="E623" s="143"/>
      <c r="I623" s="139"/>
      <c r="J623" s="139"/>
      <c r="K623" s="139"/>
      <c r="L623" s="139"/>
    </row>
    <row r="624" spans="1:12" ht="15.75" customHeight="1">
      <c r="A624" s="143"/>
      <c r="B624" s="143"/>
      <c r="C624" s="143"/>
      <c r="D624" s="143"/>
      <c r="E624" s="143"/>
      <c r="I624" s="139"/>
      <c r="J624" s="139"/>
      <c r="K624" s="139"/>
      <c r="L624" s="139"/>
    </row>
    <row r="625" spans="1:12" ht="15.75" customHeight="1">
      <c r="A625" s="143"/>
      <c r="B625" s="143"/>
      <c r="C625" s="143"/>
      <c r="D625" s="143"/>
      <c r="E625" s="143"/>
      <c r="I625" s="139"/>
      <c r="J625" s="139"/>
      <c r="K625" s="139"/>
      <c r="L625" s="139"/>
    </row>
    <row r="626" spans="1:12" ht="15.75" customHeight="1">
      <c r="A626" s="143"/>
      <c r="B626" s="143"/>
      <c r="C626" s="143"/>
      <c r="D626" s="143"/>
      <c r="E626" s="143"/>
      <c r="I626" s="139"/>
      <c r="J626" s="139"/>
      <c r="K626" s="139"/>
      <c r="L626" s="139"/>
    </row>
    <row r="627" spans="1:12" ht="15.75" customHeight="1">
      <c r="A627" s="143"/>
      <c r="B627" s="143"/>
      <c r="C627" s="143"/>
      <c r="D627" s="143"/>
      <c r="E627" s="143"/>
      <c r="I627" s="139"/>
      <c r="J627" s="139"/>
      <c r="K627" s="139"/>
      <c r="L627" s="139"/>
    </row>
    <row r="628" spans="1:12" ht="15.75" customHeight="1">
      <c r="A628" s="143"/>
      <c r="B628" s="143"/>
      <c r="C628" s="143"/>
      <c r="D628" s="143"/>
      <c r="E628" s="143"/>
      <c r="I628" s="139"/>
      <c r="J628" s="139"/>
      <c r="K628" s="139"/>
      <c r="L628" s="139"/>
    </row>
    <row r="629" spans="1:12" ht="15.75" customHeight="1">
      <c r="A629" s="143"/>
      <c r="B629" s="143"/>
      <c r="C629" s="143"/>
      <c r="D629" s="143"/>
      <c r="E629" s="143"/>
      <c r="I629" s="139"/>
      <c r="J629" s="139"/>
      <c r="K629" s="139"/>
      <c r="L629" s="139"/>
    </row>
    <row r="630" spans="1:12" ht="15.75" customHeight="1">
      <c r="A630" s="143"/>
      <c r="B630" s="143"/>
      <c r="C630" s="143"/>
      <c r="D630" s="143"/>
      <c r="E630" s="143"/>
      <c r="I630" s="139"/>
      <c r="J630" s="139"/>
      <c r="K630" s="139"/>
      <c r="L630" s="139"/>
    </row>
    <row r="631" spans="1:12" ht="15.75" customHeight="1">
      <c r="A631" s="143"/>
      <c r="B631" s="143"/>
      <c r="C631" s="143"/>
      <c r="D631" s="143"/>
      <c r="E631" s="143"/>
      <c r="I631" s="139"/>
      <c r="J631" s="139"/>
      <c r="K631" s="139"/>
      <c r="L631" s="139"/>
    </row>
    <row r="632" spans="1:12" ht="15.75" customHeight="1">
      <c r="A632" s="143"/>
      <c r="B632" s="143"/>
      <c r="C632" s="143"/>
      <c r="D632" s="143"/>
      <c r="E632" s="143"/>
      <c r="I632" s="139"/>
      <c r="J632" s="139"/>
      <c r="K632" s="139"/>
      <c r="L632" s="139"/>
    </row>
    <row r="633" spans="1:12" ht="15.75" customHeight="1">
      <c r="A633" s="143"/>
      <c r="B633" s="143"/>
      <c r="C633" s="143"/>
      <c r="D633" s="143"/>
      <c r="E633" s="143"/>
      <c r="I633" s="139"/>
      <c r="J633" s="139"/>
      <c r="K633" s="139"/>
      <c r="L633" s="139"/>
    </row>
    <row r="634" spans="1:12" ht="15.75" customHeight="1">
      <c r="A634" s="143"/>
      <c r="B634" s="143"/>
      <c r="C634" s="143"/>
      <c r="D634" s="143"/>
      <c r="E634" s="143"/>
      <c r="I634" s="139"/>
      <c r="J634" s="139"/>
      <c r="K634" s="139"/>
      <c r="L634" s="139"/>
    </row>
    <row r="635" spans="1:12" ht="15.75" customHeight="1">
      <c r="A635" s="143"/>
      <c r="B635" s="143"/>
      <c r="C635" s="143"/>
      <c r="D635" s="143"/>
      <c r="E635" s="143"/>
      <c r="I635" s="139"/>
      <c r="J635" s="139"/>
      <c r="K635" s="139"/>
      <c r="L635" s="139"/>
    </row>
    <row r="636" spans="1:12" ht="15.75" customHeight="1">
      <c r="A636" s="143"/>
      <c r="B636" s="143"/>
      <c r="C636" s="143"/>
      <c r="D636" s="143"/>
      <c r="E636" s="143"/>
      <c r="I636" s="139"/>
      <c r="J636" s="139"/>
      <c r="K636" s="139"/>
      <c r="L636" s="139"/>
    </row>
    <row r="637" spans="1:12" ht="15.75" customHeight="1">
      <c r="A637" s="143"/>
      <c r="B637" s="143"/>
      <c r="C637" s="143"/>
      <c r="D637" s="143"/>
      <c r="E637" s="143"/>
      <c r="I637" s="139"/>
      <c r="J637" s="139"/>
      <c r="K637" s="139"/>
      <c r="L637" s="139"/>
    </row>
    <row r="638" spans="1:12" ht="15.75" customHeight="1">
      <c r="A638" s="143"/>
      <c r="B638" s="143"/>
      <c r="C638" s="143"/>
      <c r="D638" s="143"/>
      <c r="E638" s="143"/>
      <c r="I638" s="139"/>
      <c r="J638" s="139"/>
      <c r="K638" s="139"/>
      <c r="L638" s="139"/>
    </row>
    <row r="639" spans="1:12" ht="15.75" customHeight="1">
      <c r="A639" s="143"/>
      <c r="B639" s="143"/>
      <c r="C639" s="143"/>
      <c r="D639" s="143"/>
      <c r="E639" s="143"/>
      <c r="I639" s="139"/>
      <c r="J639" s="139"/>
      <c r="K639" s="139"/>
      <c r="L639" s="139"/>
    </row>
    <row r="640" spans="1:12" ht="15.75" customHeight="1">
      <c r="A640" s="143"/>
      <c r="B640" s="143"/>
      <c r="C640" s="143"/>
      <c r="D640" s="143"/>
      <c r="E640" s="143"/>
      <c r="I640" s="139"/>
      <c r="J640" s="139"/>
      <c r="K640" s="139"/>
      <c r="L640" s="139"/>
    </row>
    <row r="641" spans="1:12" ht="15.75" customHeight="1">
      <c r="A641" s="143"/>
      <c r="B641" s="143"/>
      <c r="C641" s="143"/>
      <c r="D641" s="143"/>
      <c r="E641" s="143"/>
      <c r="I641" s="139"/>
      <c r="J641" s="139"/>
      <c r="K641" s="139"/>
      <c r="L641" s="139"/>
    </row>
    <row r="642" spans="1:12" ht="15.75" customHeight="1">
      <c r="A642" s="143"/>
      <c r="B642" s="143"/>
      <c r="C642" s="143"/>
      <c r="D642" s="143"/>
      <c r="E642" s="143"/>
      <c r="I642" s="139"/>
      <c r="J642" s="139"/>
      <c r="K642" s="139"/>
      <c r="L642" s="139"/>
    </row>
    <row r="643" spans="1:12" ht="15.75" customHeight="1">
      <c r="A643" s="143"/>
      <c r="B643" s="143"/>
      <c r="C643" s="143"/>
      <c r="D643" s="143"/>
      <c r="E643" s="143"/>
      <c r="I643" s="139"/>
      <c r="J643" s="139"/>
      <c r="K643" s="139"/>
      <c r="L643" s="139"/>
    </row>
    <row r="644" spans="1:12" ht="15.75" customHeight="1">
      <c r="A644" s="143"/>
      <c r="B644" s="143"/>
      <c r="C644" s="143"/>
      <c r="D644" s="143"/>
      <c r="E644" s="143"/>
      <c r="I644" s="139"/>
      <c r="J644" s="139"/>
      <c r="K644" s="139"/>
      <c r="L644" s="139"/>
    </row>
    <row r="645" spans="1:12" ht="15.75" customHeight="1">
      <c r="A645" s="143"/>
      <c r="B645" s="143"/>
      <c r="C645" s="143"/>
      <c r="D645" s="143"/>
      <c r="E645" s="143"/>
      <c r="I645" s="139"/>
      <c r="J645" s="139"/>
      <c r="K645" s="139"/>
      <c r="L645" s="139"/>
    </row>
    <row r="646" spans="1:12" ht="15.75" customHeight="1">
      <c r="A646" s="143"/>
      <c r="B646" s="143"/>
      <c r="C646" s="143"/>
      <c r="D646" s="143"/>
      <c r="E646" s="143"/>
      <c r="I646" s="139"/>
      <c r="J646" s="139"/>
      <c r="K646" s="139"/>
      <c r="L646" s="139"/>
    </row>
    <row r="647" spans="1:12" ht="15.75" customHeight="1">
      <c r="A647" s="143"/>
      <c r="B647" s="143"/>
      <c r="C647" s="143"/>
      <c r="D647" s="143"/>
      <c r="E647" s="143"/>
      <c r="I647" s="139"/>
      <c r="J647" s="139"/>
      <c r="K647" s="139"/>
      <c r="L647" s="139"/>
    </row>
    <row r="648" spans="1:12" ht="15.75" customHeight="1">
      <c r="A648" s="143"/>
      <c r="B648" s="143"/>
      <c r="C648" s="143"/>
      <c r="D648" s="143"/>
      <c r="E648" s="143"/>
      <c r="I648" s="139"/>
      <c r="J648" s="139"/>
      <c r="K648" s="139"/>
      <c r="L648" s="139"/>
    </row>
    <row r="649" spans="1:12" ht="15.75" customHeight="1">
      <c r="A649" s="143"/>
      <c r="B649" s="143"/>
      <c r="C649" s="143"/>
      <c r="D649" s="143"/>
      <c r="E649" s="143"/>
      <c r="I649" s="139"/>
      <c r="J649" s="139"/>
      <c r="K649" s="139"/>
      <c r="L649" s="139"/>
    </row>
    <row r="650" spans="1:12" ht="15.75" customHeight="1">
      <c r="A650" s="143"/>
      <c r="B650" s="143"/>
      <c r="C650" s="143"/>
      <c r="D650" s="143"/>
      <c r="E650" s="143"/>
      <c r="I650" s="139"/>
      <c r="J650" s="139"/>
      <c r="K650" s="139"/>
      <c r="L650" s="139"/>
    </row>
    <row r="651" spans="1:12" ht="15.75" customHeight="1">
      <c r="A651" s="143"/>
      <c r="B651" s="143"/>
      <c r="C651" s="143"/>
      <c r="D651" s="143"/>
      <c r="E651" s="143"/>
      <c r="I651" s="139"/>
      <c r="J651" s="139"/>
      <c r="K651" s="139"/>
      <c r="L651" s="139"/>
    </row>
    <row r="652" spans="1:12" ht="15.75" customHeight="1">
      <c r="A652" s="143"/>
      <c r="B652" s="143"/>
      <c r="C652" s="143"/>
      <c r="D652" s="143"/>
      <c r="E652" s="143"/>
      <c r="I652" s="139"/>
      <c r="J652" s="139"/>
      <c r="K652" s="139"/>
      <c r="L652" s="139"/>
    </row>
    <row r="653" spans="1:12" ht="15.75" customHeight="1">
      <c r="A653" s="143"/>
      <c r="B653" s="143"/>
      <c r="C653" s="143"/>
      <c r="D653" s="143"/>
      <c r="E653" s="143"/>
      <c r="I653" s="139"/>
      <c r="J653" s="139"/>
      <c r="K653" s="139"/>
      <c r="L653" s="139"/>
    </row>
    <row r="654" spans="1:12" ht="15.75" customHeight="1">
      <c r="A654" s="143"/>
      <c r="B654" s="143"/>
      <c r="C654" s="143"/>
      <c r="D654" s="143"/>
      <c r="E654" s="143"/>
      <c r="I654" s="139"/>
      <c r="J654" s="139"/>
      <c r="K654" s="139"/>
      <c r="L654" s="139"/>
    </row>
    <row r="655" spans="1:12" ht="15.75" customHeight="1">
      <c r="A655" s="143"/>
      <c r="B655" s="143"/>
      <c r="C655" s="143"/>
      <c r="D655" s="143"/>
      <c r="E655" s="143"/>
      <c r="I655" s="139"/>
      <c r="J655" s="139"/>
      <c r="K655" s="139"/>
      <c r="L655" s="139"/>
    </row>
    <row r="656" spans="1:12" ht="15.75" customHeight="1">
      <c r="A656" s="143"/>
      <c r="B656" s="143"/>
      <c r="C656" s="143"/>
      <c r="D656" s="143"/>
      <c r="E656" s="143"/>
      <c r="I656" s="139"/>
      <c r="J656" s="139"/>
      <c r="K656" s="139"/>
      <c r="L656" s="139"/>
    </row>
    <row r="657" spans="1:12" ht="15.75" customHeight="1">
      <c r="A657" s="143"/>
      <c r="B657" s="143"/>
      <c r="C657" s="143"/>
      <c r="D657" s="143"/>
      <c r="E657" s="143"/>
      <c r="I657" s="139"/>
      <c r="J657" s="139"/>
      <c r="K657" s="139"/>
      <c r="L657" s="139"/>
    </row>
    <row r="658" spans="1:12" ht="15.75" customHeight="1">
      <c r="A658" s="143"/>
      <c r="B658" s="143"/>
      <c r="C658" s="143"/>
      <c r="D658" s="143"/>
      <c r="E658" s="143"/>
      <c r="I658" s="139"/>
      <c r="J658" s="139"/>
      <c r="K658" s="139"/>
      <c r="L658" s="139"/>
    </row>
    <row r="659" spans="1:12" ht="15.75" customHeight="1">
      <c r="A659" s="143"/>
      <c r="B659" s="143"/>
      <c r="C659" s="143"/>
      <c r="D659" s="143"/>
      <c r="E659" s="143"/>
      <c r="I659" s="139"/>
      <c r="J659" s="139"/>
      <c r="K659" s="139"/>
      <c r="L659" s="139"/>
    </row>
    <row r="660" spans="1:12" ht="15.75" customHeight="1">
      <c r="A660" s="143"/>
      <c r="B660" s="143"/>
      <c r="C660" s="143"/>
      <c r="D660" s="143"/>
      <c r="E660" s="143"/>
      <c r="I660" s="139"/>
      <c r="J660" s="139"/>
      <c r="K660" s="139"/>
      <c r="L660" s="139"/>
    </row>
    <row r="661" spans="1:12" ht="15.75" customHeight="1">
      <c r="A661" s="143"/>
      <c r="B661" s="143"/>
      <c r="C661" s="143"/>
      <c r="D661" s="143"/>
      <c r="E661" s="143"/>
      <c r="I661" s="139"/>
      <c r="J661" s="139"/>
      <c r="K661" s="139"/>
      <c r="L661" s="139"/>
    </row>
    <row r="662" spans="1:12" ht="15.75" customHeight="1">
      <c r="A662" s="143"/>
      <c r="B662" s="143"/>
      <c r="C662" s="143"/>
      <c r="D662" s="143"/>
      <c r="E662" s="143"/>
      <c r="I662" s="139"/>
      <c r="J662" s="139"/>
      <c r="K662" s="139"/>
      <c r="L662" s="139"/>
    </row>
    <row r="663" spans="1:12" ht="15.75" customHeight="1">
      <c r="A663" s="143"/>
      <c r="B663" s="143"/>
      <c r="C663" s="143"/>
      <c r="D663" s="143"/>
      <c r="E663" s="143"/>
      <c r="I663" s="139"/>
      <c r="J663" s="139"/>
      <c r="K663" s="139"/>
      <c r="L663" s="139"/>
    </row>
    <row r="664" spans="1:12" ht="15.75" customHeight="1">
      <c r="A664" s="143"/>
      <c r="B664" s="143"/>
      <c r="C664" s="143"/>
      <c r="D664" s="143"/>
      <c r="E664" s="143"/>
      <c r="I664" s="139"/>
      <c r="J664" s="139"/>
      <c r="K664" s="139"/>
      <c r="L664" s="139"/>
    </row>
    <row r="665" spans="1:12" ht="15.75" customHeight="1">
      <c r="A665" s="143"/>
      <c r="B665" s="143"/>
      <c r="C665" s="143"/>
      <c r="D665" s="143"/>
      <c r="E665" s="143"/>
      <c r="I665" s="139"/>
      <c r="J665" s="139"/>
      <c r="K665" s="139"/>
      <c r="L665" s="139"/>
    </row>
    <row r="666" spans="1:12" ht="15.75" customHeight="1">
      <c r="A666" s="143"/>
      <c r="B666" s="143"/>
      <c r="C666" s="143"/>
      <c r="D666" s="143"/>
      <c r="E666" s="143"/>
      <c r="I666" s="139"/>
      <c r="J666" s="139"/>
      <c r="K666" s="139"/>
      <c r="L666" s="139"/>
    </row>
    <row r="667" spans="1:12" ht="15.75" customHeight="1">
      <c r="A667" s="143"/>
      <c r="B667" s="143"/>
      <c r="C667" s="143"/>
      <c r="D667" s="143"/>
      <c r="E667" s="143"/>
      <c r="I667" s="139"/>
      <c r="J667" s="139"/>
      <c r="K667" s="139"/>
      <c r="L667" s="139"/>
    </row>
    <row r="668" spans="1:12" ht="15.75" customHeight="1">
      <c r="A668" s="143"/>
      <c r="B668" s="143"/>
      <c r="C668" s="143"/>
      <c r="D668" s="143"/>
      <c r="E668" s="143"/>
      <c r="I668" s="139"/>
      <c r="J668" s="139"/>
      <c r="K668" s="139"/>
      <c r="L668" s="139"/>
    </row>
    <row r="669" spans="1:12" ht="15.75" customHeight="1">
      <c r="A669" s="143"/>
      <c r="B669" s="143"/>
      <c r="C669" s="143"/>
      <c r="D669" s="143"/>
      <c r="E669" s="143"/>
      <c r="I669" s="139"/>
      <c r="J669" s="139"/>
      <c r="K669" s="139"/>
      <c r="L669" s="139"/>
    </row>
    <row r="670" spans="1:12" ht="15.75" customHeight="1">
      <c r="A670" s="143"/>
      <c r="B670" s="143"/>
      <c r="C670" s="143"/>
      <c r="D670" s="143"/>
      <c r="E670" s="143"/>
      <c r="I670" s="139"/>
      <c r="J670" s="139"/>
      <c r="K670" s="139"/>
      <c r="L670" s="139"/>
    </row>
    <row r="671" spans="1:12" ht="15.75" customHeight="1">
      <c r="A671" s="143"/>
      <c r="B671" s="143"/>
      <c r="C671" s="143"/>
      <c r="D671" s="143"/>
      <c r="E671" s="143"/>
      <c r="I671" s="139"/>
      <c r="J671" s="139"/>
      <c r="K671" s="139"/>
      <c r="L671" s="139"/>
    </row>
    <row r="672" spans="1:12" ht="15.75" customHeight="1">
      <c r="A672" s="143"/>
      <c r="B672" s="143"/>
      <c r="C672" s="143"/>
      <c r="D672" s="143"/>
      <c r="E672" s="143"/>
      <c r="I672" s="139"/>
      <c r="J672" s="139"/>
      <c r="K672" s="139"/>
      <c r="L672" s="139"/>
    </row>
    <row r="673" spans="1:12" ht="15.75" customHeight="1">
      <c r="A673" s="143"/>
      <c r="B673" s="143"/>
      <c r="C673" s="143"/>
      <c r="D673" s="143"/>
      <c r="E673" s="143"/>
      <c r="I673" s="139"/>
      <c r="J673" s="139"/>
      <c r="K673" s="139"/>
      <c r="L673" s="139"/>
    </row>
    <row r="674" spans="1:12" ht="15.75" customHeight="1">
      <c r="A674" s="143"/>
      <c r="B674" s="143"/>
      <c r="C674" s="143"/>
      <c r="D674" s="143"/>
      <c r="E674" s="143"/>
      <c r="I674" s="139"/>
      <c r="J674" s="139"/>
      <c r="K674" s="139"/>
      <c r="L674" s="139"/>
    </row>
    <row r="675" spans="1:12" ht="15.75" customHeight="1">
      <c r="A675" s="143"/>
      <c r="B675" s="143"/>
      <c r="C675" s="143"/>
      <c r="D675" s="143"/>
      <c r="E675" s="143"/>
      <c r="I675" s="139"/>
      <c r="J675" s="139"/>
      <c r="K675" s="139"/>
      <c r="L675" s="139"/>
    </row>
    <row r="676" spans="1:12" ht="15.75" customHeight="1">
      <c r="A676" s="143"/>
      <c r="B676" s="143"/>
      <c r="C676" s="143"/>
      <c r="D676" s="143"/>
      <c r="E676" s="143"/>
      <c r="I676" s="139"/>
      <c r="J676" s="139"/>
      <c r="K676" s="139"/>
      <c r="L676" s="139"/>
    </row>
    <row r="677" spans="1:12" ht="15.75" customHeight="1">
      <c r="A677" s="143"/>
      <c r="B677" s="143"/>
      <c r="C677" s="143"/>
      <c r="D677" s="143"/>
      <c r="E677" s="143"/>
      <c r="I677" s="139"/>
      <c r="J677" s="139"/>
      <c r="K677" s="139"/>
      <c r="L677" s="139"/>
    </row>
    <row r="678" spans="1:12" ht="15.75" customHeight="1">
      <c r="A678" s="143"/>
      <c r="B678" s="143"/>
      <c r="C678" s="143"/>
      <c r="D678" s="143"/>
      <c r="E678" s="143"/>
      <c r="I678" s="139"/>
      <c r="J678" s="139"/>
      <c r="K678" s="139"/>
      <c r="L678" s="139"/>
    </row>
    <row r="679" spans="1:12" ht="15.75" customHeight="1">
      <c r="A679" s="143"/>
      <c r="B679" s="143"/>
      <c r="C679" s="143"/>
      <c r="D679" s="143"/>
      <c r="E679" s="143"/>
      <c r="I679" s="139"/>
      <c r="J679" s="139"/>
      <c r="K679" s="139"/>
      <c r="L679" s="139"/>
    </row>
    <row r="680" spans="1:12" ht="15.75" customHeight="1">
      <c r="A680" s="143"/>
      <c r="B680" s="143"/>
      <c r="C680" s="143"/>
      <c r="D680" s="143"/>
      <c r="E680" s="143"/>
      <c r="I680" s="139"/>
      <c r="J680" s="139"/>
      <c r="K680" s="139"/>
      <c r="L680" s="139"/>
    </row>
    <row r="681" spans="1:12" ht="15.75" customHeight="1">
      <c r="A681" s="143"/>
      <c r="B681" s="143"/>
      <c r="C681" s="143"/>
      <c r="D681" s="143"/>
      <c r="E681" s="143"/>
      <c r="I681" s="139"/>
      <c r="J681" s="139"/>
      <c r="K681" s="139"/>
      <c r="L681" s="139"/>
    </row>
    <row r="682" spans="1:12" ht="15.75" customHeight="1">
      <c r="A682" s="143"/>
      <c r="B682" s="143"/>
      <c r="C682" s="143"/>
      <c r="D682" s="143"/>
      <c r="E682" s="143"/>
      <c r="I682" s="139"/>
      <c r="J682" s="139"/>
      <c r="K682" s="139"/>
      <c r="L682" s="139"/>
    </row>
    <row r="683" spans="1:12" ht="15.75" customHeight="1">
      <c r="A683" s="143"/>
      <c r="B683" s="143"/>
      <c r="C683" s="143"/>
      <c r="D683" s="143"/>
      <c r="E683" s="143"/>
      <c r="I683" s="139"/>
      <c r="J683" s="139"/>
      <c r="K683" s="139"/>
      <c r="L683" s="139"/>
    </row>
    <row r="684" spans="1:12" ht="15.75" customHeight="1">
      <c r="A684" s="143"/>
      <c r="B684" s="143"/>
      <c r="C684" s="143"/>
      <c r="D684" s="143"/>
      <c r="E684" s="143"/>
      <c r="I684" s="139"/>
      <c r="J684" s="139"/>
      <c r="K684" s="139"/>
      <c r="L684" s="139"/>
    </row>
    <row r="685" spans="1:12" ht="15.75" customHeight="1">
      <c r="A685" s="143"/>
      <c r="B685" s="143"/>
      <c r="C685" s="143"/>
      <c r="D685" s="143"/>
      <c r="E685" s="143"/>
      <c r="I685" s="139"/>
      <c r="J685" s="139"/>
      <c r="K685" s="139"/>
      <c r="L685" s="139"/>
    </row>
    <row r="686" spans="1:12" ht="15.75" customHeight="1">
      <c r="A686" s="143"/>
      <c r="B686" s="143"/>
      <c r="C686" s="143"/>
      <c r="D686" s="143"/>
      <c r="E686" s="143"/>
      <c r="I686" s="139"/>
      <c r="J686" s="139"/>
      <c r="K686" s="139"/>
      <c r="L686" s="139"/>
    </row>
    <row r="687" spans="1:12" ht="15.75" customHeight="1">
      <c r="A687" s="143"/>
      <c r="B687" s="143"/>
      <c r="C687" s="143"/>
      <c r="D687" s="143"/>
      <c r="E687" s="143"/>
      <c r="I687" s="139"/>
      <c r="J687" s="139"/>
      <c r="K687" s="139"/>
      <c r="L687" s="139"/>
    </row>
    <row r="688" spans="1:12" ht="15.75" customHeight="1">
      <c r="A688" s="143"/>
      <c r="B688" s="143"/>
      <c r="C688" s="143"/>
      <c r="D688" s="143"/>
      <c r="E688" s="143"/>
      <c r="I688" s="139"/>
      <c r="J688" s="139"/>
      <c r="K688" s="139"/>
      <c r="L688" s="139"/>
    </row>
    <row r="689" spans="1:12" ht="15.75" customHeight="1">
      <c r="A689" s="143"/>
      <c r="B689" s="143"/>
      <c r="C689" s="143"/>
      <c r="D689" s="143"/>
      <c r="E689" s="143"/>
      <c r="I689" s="139"/>
      <c r="J689" s="139"/>
      <c r="K689" s="139"/>
      <c r="L689" s="139"/>
    </row>
    <row r="690" spans="1:12" ht="15.75" customHeight="1">
      <c r="A690" s="143"/>
      <c r="B690" s="143"/>
      <c r="C690" s="143"/>
      <c r="D690" s="143"/>
      <c r="E690" s="143"/>
      <c r="I690" s="139"/>
      <c r="J690" s="139"/>
      <c r="K690" s="139"/>
      <c r="L690" s="139"/>
    </row>
    <row r="691" spans="1:12" ht="15.75" customHeight="1">
      <c r="A691" s="143"/>
      <c r="B691" s="143"/>
      <c r="C691" s="143"/>
      <c r="D691" s="143"/>
      <c r="E691" s="143"/>
      <c r="I691" s="139"/>
      <c r="J691" s="139"/>
      <c r="K691" s="139"/>
      <c r="L691" s="139"/>
    </row>
    <row r="692" spans="1:12" ht="15.75" customHeight="1">
      <c r="A692" s="143"/>
      <c r="B692" s="143"/>
      <c r="C692" s="143"/>
      <c r="D692" s="143"/>
      <c r="E692" s="143"/>
      <c r="I692" s="139"/>
      <c r="J692" s="139"/>
      <c r="K692" s="139"/>
      <c r="L692" s="139"/>
    </row>
    <row r="693" spans="1:12" ht="15.75" customHeight="1">
      <c r="A693" s="143"/>
      <c r="B693" s="143"/>
      <c r="C693" s="143"/>
      <c r="D693" s="143"/>
      <c r="E693" s="143"/>
      <c r="I693" s="139"/>
      <c r="J693" s="139"/>
      <c r="K693" s="139"/>
      <c r="L693" s="139"/>
    </row>
    <row r="694" spans="1:12" ht="15.75" customHeight="1">
      <c r="A694" s="143"/>
      <c r="B694" s="143"/>
      <c r="C694" s="143"/>
      <c r="D694" s="143"/>
      <c r="E694" s="143"/>
      <c r="I694" s="139"/>
      <c r="J694" s="139"/>
      <c r="K694" s="139"/>
      <c r="L694" s="139"/>
    </row>
    <row r="695" spans="1:12" ht="15.75" customHeight="1">
      <c r="A695" s="143"/>
      <c r="B695" s="143"/>
      <c r="C695" s="143"/>
      <c r="D695" s="143"/>
      <c r="E695" s="143"/>
      <c r="I695" s="139"/>
      <c r="J695" s="139"/>
      <c r="K695" s="139"/>
      <c r="L695" s="139"/>
    </row>
    <row r="696" spans="1:12" ht="15.75" customHeight="1">
      <c r="A696" s="143"/>
      <c r="B696" s="143"/>
      <c r="C696" s="143"/>
      <c r="D696" s="143"/>
      <c r="E696" s="143"/>
      <c r="I696" s="139"/>
      <c r="J696" s="139"/>
      <c r="K696" s="139"/>
      <c r="L696" s="139"/>
    </row>
    <row r="697" spans="1:12" ht="15.75" customHeight="1">
      <c r="A697" s="143"/>
      <c r="B697" s="143"/>
      <c r="C697" s="143"/>
      <c r="D697" s="143"/>
      <c r="E697" s="143"/>
      <c r="I697" s="139"/>
      <c r="J697" s="139"/>
      <c r="K697" s="139"/>
      <c r="L697" s="139"/>
    </row>
    <row r="698" spans="1:12" ht="15.75" customHeight="1">
      <c r="A698" s="143"/>
      <c r="B698" s="143"/>
      <c r="C698" s="143"/>
      <c r="D698" s="143"/>
      <c r="E698" s="143"/>
      <c r="I698" s="139"/>
      <c r="J698" s="139"/>
      <c r="K698" s="139"/>
      <c r="L698" s="139"/>
    </row>
    <row r="699" spans="1:12" ht="15.75" customHeight="1">
      <c r="A699" s="143"/>
      <c r="B699" s="143"/>
      <c r="C699" s="143"/>
      <c r="D699" s="143"/>
      <c r="E699" s="143"/>
      <c r="I699" s="139"/>
      <c r="J699" s="139"/>
      <c r="K699" s="139"/>
      <c r="L699" s="139"/>
    </row>
    <row r="700" spans="1:12" ht="15.75" customHeight="1">
      <c r="A700" s="143"/>
      <c r="B700" s="143"/>
      <c r="C700" s="143"/>
      <c r="D700" s="143"/>
      <c r="E700" s="143"/>
      <c r="I700" s="139"/>
      <c r="J700" s="139"/>
      <c r="K700" s="139"/>
      <c r="L700" s="139"/>
    </row>
    <row r="701" spans="1:12" ht="15.75" customHeight="1">
      <c r="A701" s="143"/>
      <c r="B701" s="143"/>
      <c r="C701" s="143"/>
      <c r="D701" s="143"/>
      <c r="E701" s="143"/>
      <c r="I701" s="139"/>
      <c r="J701" s="139"/>
      <c r="K701" s="139"/>
      <c r="L701" s="139"/>
    </row>
    <row r="702" spans="1:12" ht="15.75" customHeight="1">
      <c r="A702" s="143"/>
      <c r="B702" s="143"/>
      <c r="C702" s="143"/>
      <c r="D702" s="143"/>
      <c r="E702" s="143"/>
      <c r="I702" s="139"/>
      <c r="J702" s="139"/>
      <c r="K702" s="139"/>
      <c r="L702" s="139"/>
    </row>
    <row r="703" spans="1:12" ht="15.75" customHeight="1">
      <c r="A703" s="143"/>
      <c r="B703" s="143"/>
      <c r="C703" s="143"/>
      <c r="D703" s="143"/>
      <c r="E703" s="143"/>
      <c r="I703" s="139"/>
      <c r="J703" s="139"/>
      <c r="K703" s="139"/>
      <c r="L703" s="139"/>
    </row>
    <row r="704" spans="1:12" ht="15.75" customHeight="1">
      <c r="A704" s="143"/>
      <c r="B704" s="143"/>
      <c r="C704" s="143"/>
      <c r="D704" s="143"/>
      <c r="E704" s="143"/>
      <c r="I704" s="139"/>
      <c r="J704" s="139"/>
      <c r="K704" s="139"/>
      <c r="L704" s="139"/>
    </row>
    <row r="705" spans="1:12" ht="15.75" customHeight="1">
      <c r="A705" s="143"/>
      <c r="B705" s="143"/>
      <c r="C705" s="143"/>
      <c r="D705" s="143"/>
      <c r="E705" s="143"/>
      <c r="I705" s="139"/>
      <c r="J705" s="139"/>
      <c r="K705" s="139"/>
      <c r="L705" s="139"/>
    </row>
    <row r="706" spans="1:12" ht="15.75" customHeight="1">
      <c r="A706" s="143"/>
      <c r="B706" s="143"/>
      <c r="C706" s="143"/>
      <c r="D706" s="143"/>
      <c r="E706" s="143"/>
      <c r="I706" s="139"/>
      <c r="J706" s="139"/>
      <c r="K706" s="139"/>
      <c r="L706" s="139"/>
    </row>
    <row r="707" spans="1:12" ht="15.75" customHeight="1">
      <c r="A707" s="143"/>
      <c r="B707" s="143"/>
      <c r="C707" s="143"/>
      <c r="D707" s="143"/>
      <c r="E707" s="143"/>
      <c r="I707" s="139"/>
      <c r="J707" s="139"/>
      <c r="K707" s="139"/>
      <c r="L707" s="139"/>
    </row>
    <row r="708" spans="1:12" ht="15.75" customHeight="1">
      <c r="A708" s="143"/>
      <c r="B708" s="143"/>
      <c r="C708" s="143"/>
      <c r="D708" s="143"/>
      <c r="E708" s="143"/>
      <c r="I708" s="139"/>
      <c r="J708" s="139"/>
      <c r="K708" s="139"/>
      <c r="L708" s="139"/>
    </row>
    <row r="709" spans="1:12" ht="15.75" customHeight="1">
      <c r="A709" s="143"/>
      <c r="B709" s="143"/>
      <c r="C709" s="143"/>
      <c r="D709" s="143"/>
      <c r="E709" s="143"/>
      <c r="I709" s="139"/>
      <c r="J709" s="139"/>
      <c r="K709" s="139"/>
      <c r="L709" s="139"/>
    </row>
    <row r="710" spans="1:12" ht="15.75" customHeight="1">
      <c r="A710" s="143"/>
      <c r="B710" s="143"/>
      <c r="C710" s="143"/>
      <c r="D710" s="143"/>
      <c r="E710" s="143"/>
      <c r="I710" s="139"/>
      <c r="J710" s="139"/>
      <c r="K710" s="139"/>
      <c r="L710" s="139"/>
    </row>
    <row r="711" spans="1:12" ht="15.75" customHeight="1">
      <c r="A711" s="143"/>
      <c r="B711" s="143"/>
      <c r="C711" s="143"/>
      <c r="D711" s="143"/>
      <c r="E711" s="143"/>
      <c r="I711" s="139"/>
      <c r="J711" s="139"/>
      <c r="K711" s="139"/>
      <c r="L711" s="139"/>
    </row>
    <row r="712" spans="1:12" ht="15.75" customHeight="1">
      <c r="A712" s="143"/>
      <c r="B712" s="143"/>
      <c r="C712" s="143"/>
      <c r="D712" s="143"/>
      <c r="E712" s="143"/>
      <c r="I712" s="139"/>
      <c r="J712" s="139"/>
      <c r="K712" s="139"/>
      <c r="L712" s="139"/>
    </row>
    <row r="713" spans="1:12" ht="15.75" customHeight="1">
      <c r="A713" s="143"/>
      <c r="B713" s="143"/>
      <c r="C713" s="143"/>
      <c r="D713" s="143"/>
      <c r="E713" s="143"/>
      <c r="I713" s="139"/>
      <c r="J713" s="139"/>
      <c r="K713" s="139"/>
      <c r="L713" s="139"/>
    </row>
    <row r="714" spans="1:12" ht="15.75" customHeight="1">
      <c r="A714" s="143"/>
      <c r="B714" s="143"/>
      <c r="C714" s="143"/>
      <c r="D714" s="143"/>
      <c r="E714" s="143"/>
      <c r="I714" s="139"/>
      <c r="J714" s="139"/>
      <c r="K714" s="139"/>
      <c r="L714" s="139"/>
    </row>
    <row r="715" spans="1:12" ht="15.75" customHeight="1">
      <c r="A715" s="143"/>
      <c r="B715" s="143"/>
      <c r="C715" s="143"/>
      <c r="D715" s="143"/>
      <c r="E715" s="143"/>
      <c r="I715" s="139"/>
      <c r="J715" s="139"/>
      <c r="K715" s="139"/>
      <c r="L715" s="139"/>
    </row>
    <row r="716" spans="1:12" ht="15.75" customHeight="1">
      <c r="A716" s="143"/>
      <c r="B716" s="143"/>
      <c r="C716" s="143"/>
      <c r="D716" s="143"/>
      <c r="E716" s="143"/>
      <c r="I716" s="139"/>
      <c r="J716" s="139"/>
      <c r="K716" s="139"/>
      <c r="L716" s="139"/>
    </row>
    <row r="717" spans="1:12" ht="15.75" customHeight="1">
      <c r="A717" s="143"/>
      <c r="B717" s="143"/>
      <c r="C717" s="143"/>
      <c r="D717" s="143"/>
      <c r="E717" s="143"/>
      <c r="I717" s="139"/>
      <c r="J717" s="139"/>
      <c r="K717" s="139"/>
      <c r="L717" s="139"/>
    </row>
    <row r="718" spans="1:12" ht="15.75" customHeight="1">
      <c r="A718" s="143"/>
      <c r="B718" s="143"/>
      <c r="C718" s="143"/>
      <c r="D718" s="143"/>
      <c r="E718" s="143"/>
      <c r="I718" s="139"/>
      <c r="J718" s="139"/>
      <c r="K718" s="139"/>
      <c r="L718" s="139"/>
    </row>
    <row r="719" spans="1:12" ht="15.75" customHeight="1">
      <c r="A719" s="143"/>
      <c r="B719" s="143"/>
      <c r="C719" s="143"/>
      <c r="D719" s="143"/>
      <c r="E719" s="143"/>
      <c r="I719" s="139"/>
      <c r="J719" s="139"/>
      <c r="K719" s="139"/>
      <c r="L719" s="139"/>
    </row>
    <row r="720" spans="1:12" ht="15.75" customHeight="1">
      <c r="A720" s="143"/>
      <c r="B720" s="143"/>
      <c r="C720" s="143"/>
      <c r="D720" s="143"/>
      <c r="E720" s="143"/>
      <c r="I720" s="139"/>
      <c r="J720" s="139"/>
      <c r="K720" s="139"/>
      <c r="L720" s="139"/>
    </row>
    <row r="721" spans="1:12" ht="15.75" customHeight="1">
      <c r="A721" s="143"/>
      <c r="B721" s="143"/>
      <c r="C721" s="143"/>
      <c r="D721" s="143"/>
      <c r="E721" s="143"/>
      <c r="I721" s="139"/>
      <c r="J721" s="139"/>
      <c r="K721" s="139"/>
      <c r="L721" s="139"/>
    </row>
    <row r="722" spans="1:12" ht="15.75" customHeight="1">
      <c r="A722" s="143"/>
      <c r="B722" s="143"/>
      <c r="C722" s="143"/>
      <c r="D722" s="143"/>
      <c r="E722" s="143"/>
      <c r="I722" s="139"/>
      <c r="J722" s="139"/>
      <c r="K722" s="139"/>
      <c r="L722" s="139"/>
    </row>
    <row r="723" spans="1:12" ht="15.75" customHeight="1">
      <c r="A723" s="143"/>
      <c r="B723" s="143"/>
      <c r="C723" s="143"/>
      <c r="D723" s="143"/>
      <c r="E723" s="143"/>
      <c r="I723" s="139"/>
      <c r="J723" s="139"/>
      <c r="K723" s="139"/>
      <c r="L723" s="139"/>
    </row>
    <row r="724" spans="1:12" ht="15.75" customHeight="1">
      <c r="A724" s="143"/>
      <c r="B724" s="143"/>
      <c r="C724" s="143"/>
      <c r="D724" s="143"/>
      <c r="E724" s="143"/>
      <c r="I724" s="139"/>
      <c r="J724" s="139"/>
      <c r="K724" s="139"/>
      <c r="L724" s="139"/>
    </row>
    <row r="725" spans="1:12" ht="15.75" customHeight="1">
      <c r="A725" s="143"/>
      <c r="B725" s="143"/>
      <c r="C725" s="143"/>
      <c r="D725" s="143"/>
      <c r="E725" s="143"/>
      <c r="I725" s="139"/>
      <c r="J725" s="139"/>
      <c r="K725" s="139"/>
      <c r="L725" s="139"/>
    </row>
    <row r="726" spans="1:12" ht="15.75" customHeight="1">
      <c r="A726" s="143"/>
      <c r="B726" s="143"/>
      <c r="C726" s="143"/>
      <c r="D726" s="143"/>
      <c r="E726" s="143"/>
      <c r="I726" s="139"/>
      <c r="J726" s="139"/>
      <c r="K726" s="139"/>
      <c r="L726" s="139"/>
    </row>
    <row r="727" spans="1:12" ht="15.75" customHeight="1">
      <c r="A727" s="143"/>
      <c r="B727" s="143"/>
      <c r="C727" s="143"/>
      <c r="D727" s="143"/>
      <c r="E727" s="143"/>
      <c r="I727" s="139"/>
      <c r="J727" s="139"/>
      <c r="K727" s="139"/>
      <c r="L727" s="139"/>
    </row>
    <row r="728" spans="1:12" ht="15.75" customHeight="1">
      <c r="A728" s="143"/>
      <c r="B728" s="143"/>
      <c r="C728" s="143"/>
      <c r="D728" s="143"/>
      <c r="E728" s="143"/>
      <c r="I728" s="139"/>
      <c r="J728" s="139"/>
      <c r="K728" s="139"/>
      <c r="L728" s="139"/>
    </row>
    <row r="729" spans="1:12" ht="15.75" customHeight="1">
      <c r="A729" s="143"/>
      <c r="B729" s="143"/>
      <c r="C729" s="143"/>
      <c r="D729" s="143"/>
      <c r="E729" s="143"/>
      <c r="I729" s="139"/>
      <c r="J729" s="139"/>
      <c r="K729" s="139"/>
      <c r="L729" s="139"/>
    </row>
    <row r="730" spans="1:12" ht="15.75" customHeight="1">
      <c r="A730" s="143"/>
      <c r="B730" s="143"/>
      <c r="C730" s="143"/>
      <c r="D730" s="143"/>
      <c r="E730" s="143"/>
      <c r="I730" s="139"/>
      <c r="J730" s="139"/>
      <c r="K730" s="139"/>
      <c r="L730" s="139"/>
    </row>
    <row r="731" spans="1:12" ht="15.75" customHeight="1">
      <c r="A731" s="143"/>
      <c r="B731" s="143"/>
      <c r="C731" s="143"/>
      <c r="D731" s="143"/>
      <c r="E731" s="143"/>
      <c r="I731" s="139"/>
      <c r="J731" s="139"/>
      <c r="K731" s="139"/>
      <c r="L731" s="139"/>
    </row>
    <row r="732" spans="1:12" ht="15.75" customHeight="1">
      <c r="A732" s="143"/>
      <c r="B732" s="143"/>
      <c r="C732" s="143"/>
      <c r="D732" s="143"/>
      <c r="E732" s="143"/>
      <c r="I732" s="139"/>
      <c r="J732" s="139"/>
      <c r="K732" s="139"/>
      <c r="L732" s="139"/>
    </row>
    <row r="733" spans="1:12" ht="15.75" customHeight="1">
      <c r="A733" s="143"/>
      <c r="B733" s="143"/>
      <c r="C733" s="143"/>
      <c r="D733" s="143"/>
      <c r="E733" s="143"/>
      <c r="I733" s="139"/>
      <c r="J733" s="139"/>
      <c r="K733" s="139"/>
      <c r="L733" s="139"/>
    </row>
    <row r="734" spans="1:12" ht="15.75" customHeight="1">
      <c r="A734" s="143"/>
      <c r="B734" s="143"/>
      <c r="C734" s="143"/>
      <c r="D734" s="143"/>
      <c r="E734" s="143"/>
      <c r="I734" s="139"/>
      <c r="J734" s="139"/>
      <c r="K734" s="139"/>
      <c r="L734" s="139"/>
    </row>
    <row r="735" spans="1:12" ht="15.75" customHeight="1">
      <c r="A735" s="143"/>
      <c r="B735" s="143"/>
      <c r="C735" s="143"/>
      <c r="D735" s="143"/>
      <c r="E735" s="143"/>
      <c r="I735" s="139"/>
      <c r="J735" s="139"/>
      <c r="K735" s="139"/>
      <c r="L735" s="139"/>
    </row>
    <row r="736" spans="1:12" ht="15.75" customHeight="1">
      <c r="A736" s="143"/>
      <c r="B736" s="143"/>
      <c r="C736" s="143"/>
      <c r="D736" s="143"/>
      <c r="E736" s="143"/>
      <c r="I736" s="139"/>
      <c r="J736" s="139"/>
      <c r="K736" s="139"/>
      <c r="L736" s="139"/>
    </row>
    <row r="737" spans="1:12" ht="15.75" customHeight="1">
      <c r="A737" s="143"/>
      <c r="B737" s="143"/>
      <c r="C737" s="143"/>
      <c r="D737" s="143"/>
      <c r="E737" s="143"/>
      <c r="I737" s="139"/>
      <c r="J737" s="139"/>
      <c r="K737" s="139"/>
      <c r="L737" s="139"/>
    </row>
    <row r="738" spans="1:12" ht="15.75" customHeight="1">
      <c r="A738" s="143"/>
      <c r="B738" s="143"/>
      <c r="C738" s="143"/>
      <c r="D738" s="143"/>
      <c r="E738" s="143"/>
      <c r="I738" s="139"/>
      <c r="J738" s="139"/>
      <c r="K738" s="139"/>
      <c r="L738" s="139"/>
    </row>
    <row r="739" spans="1:12" ht="15.75" customHeight="1">
      <c r="A739" s="143"/>
      <c r="B739" s="143"/>
      <c r="C739" s="143"/>
      <c r="D739" s="143"/>
      <c r="E739" s="143"/>
      <c r="I739" s="139"/>
      <c r="J739" s="139"/>
      <c r="K739" s="139"/>
      <c r="L739" s="139"/>
    </row>
    <row r="740" spans="1:12" ht="15.75" customHeight="1">
      <c r="A740" s="143"/>
      <c r="B740" s="143"/>
      <c r="C740" s="143"/>
      <c r="D740" s="143"/>
      <c r="E740" s="143"/>
      <c r="I740" s="139"/>
      <c r="J740" s="139"/>
      <c r="K740" s="139"/>
      <c r="L740" s="139"/>
    </row>
    <row r="741" spans="1:12" ht="15.75" customHeight="1">
      <c r="A741" s="143"/>
      <c r="B741" s="143"/>
      <c r="C741" s="143"/>
      <c r="D741" s="143"/>
      <c r="E741" s="143"/>
      <c r="I741" s="139"/>
      <c r="J741" s="139"/>
      <c r="K741" s="139"/>
      <c r="L741" s="139"/>
    </row>
    <row r="742" spans="1:12" ht="15.75" customHeight="1">
      <c r="A742" s="143"/>
      <c r="B742" s="143"/>
      <c r="C742" s="143"/>
      <c r="D742" s="143"/>
      <c r="E742" s="143"/>
      <c r="I742" s="139"/>
      <c r="J742" s="139"/>
      <c r="K742" s="139"/>
      <c r="L742" s="139"/>
    </row>
    <row r="743" spans="1:12" ht="15.75" customHeight="1">
      <c r="A743" s="143"/>
      <c r="B743" s="143"/>
      <c r="C743" s="143"/>
      <c r="D743" s="143"/>
      <c r="E743" s="143"/>
      <c r="I743" s="139"/>
      <c r="J743" s="139"/>
      <c r="K743" s="139"/>
      <c r="L743" s="139"/>
    </row>
    <row r="744" spans="1:12" ht="15.75" customHeight="1">
      <c r="A744" s="143"/>
      <c r="B744" s="143"/>
      <c r="C744" s="143"/>
      <c r="D744" s="143"/>
      <c r="E744" s="143"/>
      <c r="I744" s="139"/>
      <c r="J744" s="139"/>
      <c r="K744" s="139"/>
      <c r="L744" s="139"/>
    </row>
    <row r="745" spans="1:12" ht="15.75" customHeight="1">
      <c r="A745" s="143"/>
      <c r="B745" s="143"/>
      <c r="C745" s="143"/>
      <c r="D745" s="143"/>
      <c r="E745" s="143"/>
      <c r="I745" s="139"/>
      <c r="J745" s="139"/>
      <c r="K745" s="139"/>
      <c r="L745" s="139"/>
    </row>
    <row r="746" spans="1:12" ht="15.75" customHeight="1">
      <c r="A746" s="143"/>
      <c r="B746" s="143"/>
      <c r="C746" s="143"/>
      <c r="D746" s="143"/>
      <c r="E746" s="143"/>
      <c r="I746" s="139"/>
      <c r="J746" s="139"/>
      <c r="K746" s="139"/>
      <c r="L746" s="139"/>
    </row>
    <row r="747" spans="1:12" ht="15.75" customHeight="1">
      <c r="A747" s="143"/>
      <c r="B747" s="143"/>
      <c r="C747" s="143"/>
      <c r="D747" s="143"/>
      <c r="E747" s="143"/>
      <c r="I747" s="139"/>
      <c r="J747" s="139"/>
      <c r="K747" s="139"/>
      <c r="L747" s="139"/>
    </row>
    <row r="748" spans="1:12" ht="15.75" customHeight="1">
      <c r="A748" s="143"/>
      <c r="B748" s="143"/>
      <c r="C748" s="143"/>
      <c r="D748" s="143"/>
      <c r="E748" s="143"/>
      <c r="I748" s="139"/>
      <c r="J748" s="139"/>
      <c r="K748" s="139"/>
      <c r="L748" s="139"/>
    </row>
    <row r="749" spans="1:12" ht="15.75" customHeight="1">
      <c r="A749" s="143"/>
      <c r="B749" s="143"/>
      <c r="C749" s="143"/>
      <c r="D749" s="143"/>
      <c r="E749" s="143"/>
      <c r="I749" s="139"/>
      <c r="J749" s="139"/>
      <c r="K749" s="139"/>
      <c r="L749" s="139"/>
    </row>
    <row r="750" spans="1:12" ht="15.75" customHeight="1">
      <c r="A750" s="143"/>
      <c r="B750" s="143"/>
      <c r="C750" s="143"/>
      <c r="D750" s="143"/>
      <c r="E750" s="143"/>
      <c r="I750" s="139"/>
      <c r="J750" s="139"/>
      <c r="K750" s="139"/>
      <c r="L750" s="139"/>
    </row>
    <row r="751" spans="1:12" ht="15.75" customHeight="1">
      <c r="A751" s="143"/>
      <c r="B751" s="143"/>
      <c r="C751" s="143"/>
      <c r="D751" s="143"/>
      <c r="E751" s="143"/>
      <c r="I751" s="139"/>
      <c r="J751" s="139"/>
      <c r="K751" s="139"/>
      <c r="L751" s="139"/>
    </row>
    <row r="752" spans="1:12" ht="15.75" customHeight="1">
      <c r="A752" s="143"/>
      <c r="B752" s="143"/>
      <c r="C752" s="143"/>
      <c r="D752" s="143"/>
      <c r="E752" s="143"/>
      <c r="I752" s="139"/>
      <c r="J752" s="139"/>
      <c r="K752" s="139"/>
      <c r="L752" s="139"/>
    </row>
    <row r="753" spans="1:12" ht="15.75" customHeight="1">
      <c r="A753" s="143"/>
      <c r="B753" s="143"/>
      <c r="C753" s="143"/>
      <c r="D753" s="143"/>
      <c r="E753" s="143"/>
      <c r="I753" s="139"/>
      <c r="J753" s="139"/>
      <c r="K753" s="139"/>
      <c r="L753" s="139"/>
    </row>
    <row r="754" spans="1:12" ht="15.75" customHeight="1">
      <c r="A754" s="143"/>
      <c r="B754" s="143"/>
      <c r="C754" s="143"/>
      <c r="D754" s="143"/>
      <c r="E754" s="143"/>
      <c r="I754" s="139"/>
      <c r="J754" s="139"/>
      <c r="K754" s="139"/>
      <c r="L754" s="139"/>
    </row>
    <row r="755" spans="1:12" ht="15.75" customHeight="1">
      <c r="A755" s="143"/>
      <c r="B755" s="143"/>
      <c r="C755" s="143"/>
      <c r="D755" s="143"/>
      <c r="E755" s="143"/>
      <c r="I755" s="139"/>
      <c r="J755" s="139"/>
      <c r="K755" s="139"/>
      <c r="L755" s="139"/>
    </row>
    <row r="756" spans="1:12" ht="15.75" customHeight="1">
      <c r="A756" s="143"/>
      <c r="B756" s="143"/>
      <c r="C756" s="143"/>
      <c r="D756" s="143"/>
      <c r="E756" s="143"/>
      <c r="I756" s="139"/>
      <c r="J756" s="139"/>
      <c r="K756" s="139"/>
      <c r="L756" s="139"/>
    </row>
    <row r="757" spans="1:12" ht="15.75" customHeight="1">
      <c r="A757" s="143"/>
      <c r="B757" s="143"/>
      <c r="C757" s="143"/>
      <c r="D757" s="143"/>
      <c r="E757" s="143"/>
      <c r="I757" s="139"/>
      <c r="J757" s="139"/>
      <c r="K757" s="139"/>
      <c r="L757" s="139"/>
    </row>
    <row r="758" spans="1:12" ht="15.75" customHeight="1">
      <c r="A758" s="143"/>
      <c r="B758" s="143"/>
      <c r="C758" s="143"/>
      <c r="D758" s="143"/>
      <c r="E758" s="143"/>
      <c r="I758" s="139"/>
      <c r="J758" s="139"/>
      <c r="K758" s="139"/>
      <c r="L758" s="139"/>
    </row>
    <row r="759" spans="1:12" ht="15.75" customHeight="1">
      <c r="A759" s="143"/>
      <c r="B759" s="143"/>
      <c r="C759" s="143"/>
      <c r="D759" s="143"/>
      <c r="E759" s="143"/>
      <c r="I759" s="139"/>
      <c r="J759" s="139"/>
      <c r="K759" s="139"/>
      <c r="L759" s="139"/>
    </row>
    <row r="760" spans="1:12" ht="15.75" customHeight="1">
      <c r="A760" s="143"/>
      <c r="B760" s="143"/>
      <c r="C760" s="143"/>
      <c r="D760" s="143"/>
      <c r="E760" s="143"/>
      <c r="I760" s="139"/>
      <c r="J760" s="139"/>
      <c r="K760" s="139"/>
      <c r="L760" s="139"/>
    </row>
    <row r="761" spans="1:12" ht="15.75" customHeight="1">
      <c r="A761" s="143"/>
      <c r="B761" s="143"/>
      <c r="C761" s="143"/>
      <c r="D761" s="143"/>
      <c r="E761" s="143"/>
      <c r="I761" s="139"/>
      <c r="J761" s="139"/>
      <c r="K761" s="139"/>
      <c r="L761" s="139"/>
    </row>
    <row r="762" spans="1:12" ht="15.75" customHeight="1">
      <c r="A762" s="143"/>
      <c r="B762" s="143"/>
      <c r="C762" s="143"/>
      <c r="D762" s="143"/>
      <c r="E762" s="143"/>
      <c r="I762" s="139"/>
      <c r="J762" s="139"/>
      <c r="K762" s="139"/>
      <c r="L762" s="139"/>
    </row>
    <row r="763" spans="1:12" ht="15.75" customHeight="1">
      <c r="A763" s="143"/>
      <c r="B763" s="143"/>
      <c r="C763" s="143"/>
      <c r="D763" s="143"/>
      <c r="E763" s="143"/>
      <c r="I763" s="139"/>
      <c r="J763" s="139"/>
      <c r="K763" s="139"/>
      <c r="L763" s="139"/>
    </row>
    <row r="764" spans="1:12" ht="15.75" customHeight="1">
      <c r="A764" s="143"/>
      <c r="B764" s="143"/>
      <c r="C764" s="143"/>
      <c r="D764" s="143"/>
      <c r="E764" s="143"/>
      <c r="I764" s="139"/>
      <c r="J764" s="139"/>
      <c r="K764" s="139"/>
      <c r="L764" s="139"/>
    </row>
    <row r="765" spans="1:12" ht="15.75" customHeight="1">
      <c r="A765" s="143"/>
      <c r="B765" s="143"/>
      <c r="C765" s="143"/>
      <c r="D765" s="143"/>
      <c r="E765" s="143"/>
      <c r="I765" s="139"/>
      <c r="J765" s="139"/>
      <c r="K765" s="139"/>
      <c r="L765" s="139"/>
    </row>
    <row r="766" spans="1:12" ht="15.75" customHeight="1">
      <c r="A766" s="143"/>
      <c r="B766" s="143"/>
      <c r="C766" s="143"/>
      <c r="D766" s="143"/>
      <c r="E766" s="143"/>
      <c r="I766" s="139"/>
      <c r="J766" s="139"/>
      <c r="K766" s="139"/>
      <c r="L766" s="139"/>
    </row>
    <row r="767" spans="1:12" ht="15.75" customHeight="1">
      <c r="A767" s="143"/>
      <c r="B767" s="143"/>
      <c r="C767" s="143"/>
      <c r="D767" s="143"/>
      <c r="E767" s="143"/>
      <c r="I767" s="139"/>
      <c r="J767" s="139"/>
      <c r="K767" s="139"/>
      <c r="L767" s="139"/>
    </row>
    <row r="768" spans="1:12" ht="15.75" customHeight="1">
      <c r="A768" s="143"/>
      <c r="B768" s="143"/>
      <c r="C768" s="143"/>
      <c r="D768" s="143"/>
      <c r="E768" s="143"/>
      <c r="I768" s="139"/>
      <c r="J768" s="139"/>
      <c r="K768" s="139"/>
      <c r="L768" s="139"/>
    </row>
    <row r="769" spans="1:12" ht="15.75" customHeight="1">
      <c r="A769" s="143"/>
      <c r="B769" s="143"/>
      <c r="C769" s="143"/>
      <c r="D769" s="143"/>
      <c r="E769" s="143"/>
      <c r="I769" s="139"/>
      <c r="J769" s="139"/>
      <c r="K769" s="139"/>
      <c r="L769" s="139"/>
    </row>
    <row r="770" spans="1:12" ht="15.75" customHeight="1">
      <c r="A770" s="143"/>
      <c r="B770" s="143"/>
      <c r="C770" s="143"/>
      <c r="D770" s="143"/>
      <c r="E770" s="143"/>
      <c r="I770" s="139"/>
      <c r="J770" s="139"/>
      <c r="K770" s="139"/>
      <c r="L770" s="139"/>
    </row>
    <row r="771" spans="1:12" ht="15.75" customHeight="1">
      <c r="A771" s="143"/>
      <c r="B771" s="143"/>
      <c r="C771" s="143"/>
      <c r="D771" s="143"/>
      <c r="E771" s="143"/>
      <c r="I771" s="139"/>
      <c r="J771" s="139"/>
      <c r="K771" s="139"/>
      <c r="L771" s="139"/>
    </row>
    <row r="772" spans="1:12" ht="15.75" customHeight="1">
      <c r="A772" s="143"/>
      <c r="B772" s="143"/>
      <c r="C772" s="143"/>
      <c r="D772" s="143"/>
      <c r="E772" s="143"/>
      <c r="I772" s="139"/>
      <c r="J772" s="139"/>
      <c r="K772" s="139"/>
      <c r="L772" s="139"/>
    </row>
    <row r="773" spans="1:12" ht="15.75" customHeight="1">
      <c r="A773" s="143"/>
      <c r="B773" s="143"/>
      <c r="C773" s="143"/>
      <c r="D773" s="143"/>
      <c r="E773" s="143"/>
      <c r="I773" s="139"/>
      <c r="J773" s="139"/>
      <c r="K773" s="139"/>
      <c r="L773" s="139"/>
    </row>
    <row r="774" spans="1:12" ht="15.75" customHeight="1">
      <c r="A774" s="143"/>
      <c r="B774" s="143"/>
      <c r="C774" s="143"/>
      <c r="D774" s="143"/>
      <c r="E774" s="143"/>
      <c r="I774" s="139"/>
      <c r="J774" s="139"/>
      <c r="K774" s="139"/>
      <c r="L774" s="139"/>
    </row>
    <row r="775" spans="1:12" ht="15.75" customHeight="1">
      <c r="A775" s="143"/>
      <c r="B775" s="143"/>
      <c r="C775" s="143"/>
      <c r="D775" s="143"/>
      <c r="E775" s="143"/>
      <c r="I775" s="139"/>
      <c r="J775" s="139"/>
      <c r="K775" s="139"/>
      <c r="L775" s="139"/>
    </row>
    <row r="776" spans="1:12" ht="15.75" customHeight="1">
      <c r="A776" s="143"/>
      <c r="B776" s="143"/>
      <c r="C776" s="143"/>
      <c r="D776" s="143"/>
      <c r="E776" s="143"/>
      <c r="I776" s="139"/>
      <c r="J776" s="139"/>
      <c r="K776" s="139"/>
      <c r="L776" s="139"/>
    </row>
    <row r="777" spans="1:12" ht="15.75" customHeight="1">
      <c r="A777" s="143"/>
      <c r="B777" s="143"/>
      <c r="C777" s="143"/>
      <c r="D777" s="143"/>
      <c r="E777" s="143"/>
      <c r="I777" s="139"/>
      <c r="J777" s="139"/>
      <c r="K777" s="139"/>
      <c r="L777" s="139"/>
    </row>
    <row r="778" spans="1:12" ht="15.75" customHeight="1">
      <c r="A778" s="143"/>
      <c r="B778" s="143"/>
      <c r="C778" s="143"/>
      <c r="D778" s="143"/>
      <c r="E778" s="143"/>
      <c r="I778" s="139"/>
      <c r="J778" s="139"/>
      <c r="K778" s="139"/>
      <c r="L778" s="139"/>
    </row>
    <row r="779" spans="1:12" ht="15.75" customHeight="1">
      <c r="A779" s="143"/>
      <c r="B779" s="143"/>
      <c r="C779" s="143"/>
      <c r="D779" s="143"/>
      <c r="E779" s="143"/>
      <c r="I779" s="139"/>
      <c r="J779" s="139"/>
      <c r="K779" s="139"/>
      <c r="L779" s="139"/>
    </row>
    <row r="780" spans="1:12" ht="15.75" customHeight="1">
      <c r="A780" s="143"/>
      <c r="B780" s="143"/>
      <c r="C780" s="143"/>
      <c r="D780" s="143"/>
      <c r="E780" s="143"/>
      <c r="I780" s="139"/>
      <c r="J780" s="139"/>
      <c r="K780" s="139"/>
      <c r="L780" s="139"/>
    </row>
    <row r="781" spans="1:12" ht="15.75" customHeight="1">
      <c r="A781" s="143"/>
      <c r="B781" s="143"/>
      <c r="C781" s="143"/>
      <c r="D781" s="143"/>
      <c r="E781" s="143"/>
      <c r="I781" s="139"/>
      <c r="J781" s="139"/>
      <c r="K781" s="139"/>
      <c r="L781" s="139"/>
    </row>
    <row r="782" spans="1:12" ht="15.75" customHeight="1">
      <c r="A782" s="143"/>
      <c r="B782" s="143"/>
      <c r="C782" s="143"/>
      <c r="D782" s="143"/>
      <c r="E782" s="143"/>
      <c r="I782" s="139"/>
      <c r="J782" s="139"/>
      <c r="K782" s="139"/>
      <c r="L782" s="139"/>
    </row>
    <row r="783" spans="1:12" ht="15.75" customHeight="1">
      <c r="A783" s="143"/>
      <c r="B783" s="143"/>
      <c r="C783" s="143"/>
      <c r="D783" s="143"/>
      <c r="E783" s="143"/>
      <c r="I783" s="139"/>
      <c r="J783" s="139"/>
      <c r="K783" s="139"/>
      <c r="L783" s="139"/>
    </row>
    <row r="784" spans="1:12" ht="15.75" customHeight="1">
      <c r="A784" s="143"/>
      <c r="B784" s="143"/>
      <c r="C784" s="143"/>
      <c r="D784" s="143"/>
      <c r="E784" s="143"/>
      <c r="I784" s="139"/>
      <c r="J784" s="139"/>
      <c r="K784" s="139"/>
      <c r="L784" s="139"/>
    </row>
    <row r="785" spans="1:12" ht="15.75" customHeight="1">
      <c r="A785" s="143"/>
      <c r="B785" s="143"/>
      <c r="C785" s="143"/>
      <c r="D785" s="143"/>
      <c r="E785" s="143"/>
      <c r="I785" s="139"/>
      <c r="J785" s="139"/>
      <c r="K785" s="139"/>
      <c r="L785" s="139"/>
    </row>
    <row r="786" spans="1:12" ht="15.75" customHeight="1">
      <c r="A786" s="143"/>
      <c r="B786" s="143"/>
      <c r="C786" s="143"/>
      <c r="D786" s="143"/>
      <c r="E786" s="143"/>
      <c r="I786" s="139"/>
      <c r="J786" s="139"/>
      <c r="K786" s="139"/>
      <c r="L786" s="139"/>
    </row>
    <row r="787" spans="1:12" ht="15.75" customHeight="1">
      <c r="A787" s="143"/>
      <c r="B787" s="143"/>
      <c r="C787" s="143"/>
      <c r="D787" s="143"/>
      <c r="E787" s="143"/>
      <c r="I787" s="139"/>
      <c r="J787" s="139"/>
      <c r="K787" s="139"/>
      <c r="L787" s="139"/>
    </row>
    <row r="788" spans="1:12" ht="15.75" customHeight="1">
      <c r="A788" s="143"/>
      <c r="B788" s="143"/>
      <c r="C788" s="143"/>
      <c r="D788" s="143"/>
      <c r="E788" s="143"/>
      <c r="I788" s="139"/>
      <c r="J788" s="139"/>
      <c r="K788" s="139"/>
      <c r="L788" s="139"/>
    </row>
    <row r="789" spans="1:12" ht="15.75" customHeight="1">
      <c r="A789" s="143"/>
      <c r="B789" s="143"/>
      <c r="C789" s="143"/>
      <c r="D789" s="143"/>
      <c r="E789" s="143"/>
      <c r="I789" s="139"/>
      <c r="J789" s="139"/>
      <c r="K789" s="139"/>
      <c r="L789" s="139"/>
    </row>
    <row r="790" spans="1:12" ht="15.75" customHeight="1">
      <c r="A790" s="143"/>
      <c r="B790" s="143"/>
      <c r="C790" s="143"/>
      <c r="D790" s="143"/>
      <c r="E790" s="143"/>
      <c r="I790" s="139"/>
      <c r="J790" s="139"/>
      <c r="K790" s="139"/>
      <c r="L790" s="139"/>
    </row>
    <row r="791" spans="1:12" ht="15.75" customHeight="1">
      <c r="A791" s="143"/>
      <c r="B791" s="143"/>
      <c r="C791" s="143"/>
      <c r="D791" s="143"/>
      <c r="E791" s="143"/>
      <c r="I791" s="139"/>
      <c r="J791" s="139"/>
      <c r="K791" s="139"/>
      <c r="L791" s="139"/>
    </row>
    <row r="792" spans="1:12" ht="15.75" customHeight="1">
      <c r="A792" s="143"/>
      <c r="B792" s="143"/>
      <c r="C792" s="143"/>
      <c r="D792" s="143"/>
      <c r="E792" s="143"/>
      <c r="I792" s="139"/>
      <c r="J792" s="139"/>
      <c r="K792" s="139"/>
      <c r="L792" s="139"/>
    </row>
    <row r="793" spans="1:12" ht="15.75" customHeight="1">
      <c r="A793" s="143"/>
      <c r="B793" s="143"/>
      <c r="C793" s="143"/>
      <c r="D793" s="143"/>
      <c r="E793" s="143"/>
      <c r="I793" s="139"/>
      <c r="J793" s="139"/>
      <c r="K793" s="139"/>
      <c r="L793" s="139"/>
    </row>
    <row r="794" spans="1:12" ht="15.75" customHeight="1">
      <c r="A794" s="143"/>
      <c r="B794" s="143"/>
      <c r="C794" s="143"/>
      <c r="D794" s="143"/>
      <c r="E794" s="143"/>
      <c r="I794" s="139"/>
      <c r="J794" s="139"/>
      <c r="K794" s="139"/>
      <c r="L794" s="139"/>
    </row>
    <row r="795" spans="1:12" ht="15.75" customHeight="1">
      <c r="A795" s="143"/>
      <c r="B795" s="143"/>
      <c r="C795" s="143"/>
      <c r="D795" s="143"/>
      <c r="E795" s="143"/>
      <c r="I795" s="139"/>
      <c r="J795" s="139"/>
      <c r="K795" s="139"/>
      <c r="L795" s="139"/>
    </row>
    <row r="796" spans="1:12" ht="15.75" customHeight="1">
      <c r="A796" s="143"/>
      <c r="B796" s="143"/>
      <c r="C796" s="143"/>
      <c r="D796" s="143"/>
      <c r="E796" s="143"/>
      <c r="I796" s="139"/>
      <c r="J796" s="139"/>
      <c r="K796" s="139"/>
      <c r="L796" s="139"/>
    </row>
    <row r="797" spans="1:12" ht="15.75" customHeight="1">
      <c r="A797" s="143"/>
      <c r="B797" s="143"/>
      <c r="C797" s="143"/>
      <c r="D797" s="143"/>
      <c r="E797" s="143"/>
      <c r="I797" s="139"/>
      <c r="J797" s="139"/>
      <c r="K797" s="139"/>
      <c r="L797" s="139"/>
    </row>
    <row r="798" spans="1:12" ht="15.75" customHeight="1">
      <c r="A798" s="143"/>
      <c r="B798" s="143"/>
      <c r="C798" s="143"/>
      <c r="D798" s="143"/>
      <c r="E798" s="143"/>
      <c r="I798" s="139"/>
      <c r="J798" s="139"/>
      <c r="K798" s="139"/>
      <c r="L798" s="139"/>
    </row>
    <row r="799" spans="1:12" ht="15.75" customHeight="1">
      <c r="A799" s="143"/>
      <c r="B799" s="143"/>
      <c r="C799" s="143"/>
      <c r="D799" s="143"/>
      <c r="E799" s="143"/>
      <c r="I799" s="139"/>
      <c r="J799" s="139"/>
      <c r="K799" s="139"/>
      <c r="L799" s="139"/>
    </row>
    <row r="800" spans="1:12" ht="15.75" customHeight="1">
      <c r="A800" s="143"/>
      <c r="B800" s="143"/>
      <c r="C800" s="143"/>
      <c r="D800" s="143"/>
      <c r="E800" s="143"/>
      <c r="I800" s="139"/>
      <c r="J800" s="139"/>
      <c r="K800" s="139"/>
      <c r="L800" s="139"/>
    </row>
    <row r="801" spans="1:12" ht="15.75" customHeight="1">
      <c r="A801" s="143"/>
      <c r="B801" s="143"/>
      <c r="C801" s="143"/>
      <c r="D801" s="143"/>
      <c r="E801" s="143"/>
      <c r="I801" s="139"/>
      <c r="J801" s="139"/>
      <c r="K801" s="139"/>
      <c r="L801" s="139"/>
    </row>
    <row r="802" spans="1:12" ht="15.75" customHeight="1">
      <c r="A802" s="143"/>
      <c r="B802" s="143"/>
      <c r="C802" s="143"/>
      <c r="D802" s="143"/>
      <c r="E802" s="143"/>
      <c r="I802" s="139"/>
      <c r="J802" s="139"/>
      <c r="K802" s="139"/>
      <c r="L802" s="139"/>
    </row>
    <row r="803" spans="1:12" ht="15.75" customHeight="1">
      <c r="A803" s="143"/>
      <c r="B803" s="143"/>
      <c r="C803" s="143"/>
      <c r="D803" s="143"/>
      <c r="E803" s="143"/>
      <c r="I803" s="139"/>
      <c r="J803" s="139"/>
      <c r="K803" s="139"/>
      <c r="L803" s="139"/>
    </row>
    <row r="804" spans="1:12" ht="15.75" customHeight="1">
      <c r="A804" s="143"/>
      <c r="B804" s="143"/>
      <c r="C804" s="143"/>
      <c r="D804" s="143"/>
      <c r="E804" s="143"/>
      <c r="I804" s="139"/>
      <c r="J804" s="139"/>
      <c r="K804" s="139"/>
      <c r="L804" s="139"/>
    </row>
    <row r="805" spans="1:12" ht="15.75" customHeight="1">
      <c r="A805" s="143"/>
      <c r="B805" s="143"/>
      <c r="C805" s="143"/>
      <c r="D805" s="143"/>
      <c r="E805" s="143"/>
      <c r="I805" s="139"/>
      <c r="J805" s="139"/>
      <c r="K805" s="139"/>
      <c r="L805" s="139"/>
    </row>
    <row r="806" spans="1:12" ht="15.75" customHeight="1">
      <c r="A806" s="143"/>
      <c r="B806" s="143"/>
      <c r="C806" s="143"/>
      <c r="D806" s="143"/>
      <c r="E806" s="143"/>
      <c r="I806" s="139"/>
      <c r="J806" s="139"/>
      <c r="K806" s="139"/>
      <c r="L806" s="139"/>
    </row>
    <row r="807" spans="1:12" ht="15.75" customHeight="1">
      <c r="A807" s="143"/>
      <c r="B807" s="143"/>
      <c r="C807" s="143"/>
      <c r="D807" s="143"/>
      <c r="E807" s="143"/>
      <c r="I807" s="139"/>
      <c r="J807" s="139"/>
      <c r="K807" s="139"/>
      <c r="L807" s="139"/>
    </row>
    <row r="808" spans="1:12" ht="15.75" customHeight="1">
      <c r="A808" s="143"/>
      <c r="B808" s="143"/>
      <c r="C808" s="143"/>
      <c r="D808" s="143"/>
      <c r="E808" s="143"/>
      <c r="I808" s="139"/>
      <c r="J808" s="139"/>
      <c r="K808" s="139"/>
      <c r="L808" s="139"/>
    </row>
    <row r="809" spans="1:12" ht="15.75" customHeight="1">
      <c r="A809" s="143"/>
      <c r="B809" s="143"/>
      <c r="C809" s="143"/>
      <c r="D809" s="143"/>
      <c r="E809" s="143"/>
      <c r="I809" s="139"/>
      <c r="J809" s="139"/>
      <c r="K809" s="139"/>
      <c r="L809" s="139"/>
    </row>
    <row r="810" spans="1:12" ht="15.75" customHeight="1">
      <c r="A810" s="143"/>
      <c r="B810" s="143"/>
      <c r="C810" s="143"/>
      <c r="D810" s="143"/>
      <c r="E810" s="143"/>
      <c r="I810" s="139"/>
      <c r="J810" s="139"/>
      <c r="K810" s="139"/>
      <c r="L810" s="139"/>
    </row>
    <row r="811" spans="1:12" ht="15.75" customHeight="1">
      <c r="A811" s="143"/>
      <c r="B811" s="143"/>
      <c r="C811" s="143"/>
      <c r="D811" s="143"/>
      <c r="E811" s="143"/>
      <c r="I811" s="139"/>
      <c r="J811" s="139"/>
      <c r="K811" s="139"/>
      <c r="L811" s="139"/>
    </row>
    <row r="812" spans="1:12" ht="15.75" customHeight="1">
      <c r="A812" s="143"/>
      <c r="B812" s="143"/>
      <c r="C812" s="143"/>
      <c r="D812" s="143"/>
      <c r="E812" s="143"/>
      <c r="I812" s="139"/>
      <c r="J812" s="139"/>
      <c r="K812" s="139"/>
      <c r="L812" s="139"/>
    </row>
    <row r="813" spans="1:12" ht="15.75" customHeight="1">
      <c r="A813" s="143"/>
      <c r="B813" s="143"/>
      <c r="C813" s="143"/>
      <c r="D813" s="143"/>
      <c r="E813" s="143"/>
      <c r="I813" s="139"/>
      <c r="J813" s="139"/>
      <c r="K813" s="139"/>
      <c r="L813" s="139"/>
    </row>
    <row r="814" spans="1:12" ht="15.75" customHeight="1">
      <c r="A814" s="143"/>
      <c r="B814" s="143"/>
      <c r="C814" s="143"/>
      <c r="D814" s="143"/>
      <c r="E814" s="143"/>
      <c r="I814" s="139"/>
      <c r="J814" s="139"/>
      <c r="K814" s="139"/>
      <c r="L814" s="139"/>
    </row>
    <row r="815" spans="1:12" ht="15.75" customHeight="1">
      <c r="A815" s="143"/>
      <c r="B815" s="143"/>
      <c r="C815" s="143"/>
      <c r="D815" s="143"/>
      <c r="E815" s="143"/>
      <c r="I815" s="139"/>
      <c r="J815" s="139"/>
      <c r="K815" s="139"/>
      <c r="L815" s="139"/>
    </row>
    <row r="816" spans="1:12" ht="15.75" customHeight="1">
      <c r="A816" s="143"/>
      <c r="B816" s="143"/>
      <c r="C816" s="143"/>
      <c r="D816" s="143"/>
      <c r="E816" s="143"/>
      <c r="I816" s="139"/>
      <c r="J816" s="139"/>
      <c r="K816" s="139"/>
      <c r="L816" s="139"/>
    </row>
    <row r="817" spans="1:12" ht="15.75" customHeight="1">
      <c r="A817" s="143"/>
      <c r="B817" s="143"/>
      <c r="C817" s="143"/>
      <c r="D817" s="143"/>
      <c r="E817" s="143"/>
      <c r="I817" s="139"/>
      <c r="J817" s="139"/>
      <c r="K817" s="139"/>
      <c r="L817" s="139"/>
    </row>
    <row r="818" spans="1:12" ht="15.75" customHeight="1">
      <c r="A818" s="143"/>
      <c r="B818" s="143"/>
      <c r="C818" s="143"/>
      <c r="D818" s="143"/>
      <c r="E818" s="143"/>
      <c r="I818" s="139"/>
      <c r="J818" s="139"/>
      <c r="K818" s="139"/>
      <c r="L818" s="139"/>
    </row>
    <row r="819" spans="1:12" ht="15.75" customHeight="1">
      <c r="A819" s="143"/>
      <c r="B819" s="143"/>
      <c r="C819" s="143"/>
      <c r="D819" s="143"/>
      <c r="E819" s="143"/>
      <c r="I819" s="139"/>
      <c r="J819" s="139"/>
      <c r="K819" s="139"/>
      <c r="L819" s="139"/>
    </row>
    <row r="820" spans="1:12" ht="15.75" customHeight="1">
      <c r="A820" s="143"/>
      <c r="B820" s="143"/>
      <c r="C820" s="143"/>
      <c r="D820" s="143"/>
      <c r="E820" s="143"/>
      <c r="I820" s="139"/>
      <c r="J820" s="139"/>
      <c r="K820" s="139"/>
      <c r="L820" s="139"/>
    </row>
    <row r="821" spans="1:12" ht="15.75" customHeight="1">
      <c r="A821" s="143"/>
      <c r="B821" s="143"/>
      <c r="C821" s="143"/>
      <c r="D821" s="143"/>
      <c r="E821" s="143"/>
      <c r="I821" s="139"/>
      <c r="J821" s="139"/>
      <c r="K821" s="139"/>
      <c r="L821" s="139"/>
    </row>
    <row r="822" spans="1:12" ht="15.75" customHeight="1">
      <c r="A822" s="143"/>
      <c r="B822" s="143"/>
      <c r="C822" s="143"/>
      <c r="D822" s="143"/>
      <c r="E822" s="143"/>
      <c r="I822" s="139"/>
      <c r="J822" s="139"/>
      <c r="K822" s="139"/>
      <c r="L822" s="139"/>
    </row>
    <row r="823" spans="1:12" ht="15.75" customHeight="1">
      <c r="A823" s="143"/>
      <c r="B823" s="143"/>
      <c r="C823" s="143"/>
      <c r="D823" s="143"/>
      <c r="E823" s="143"/>
      <c r="I823" s="139"/>
      <c r="J823" s="139"/>
      <c r="K823" s="139"/>
      <c r="L823" s="139"/>
    </row>
    <row r="824" spans="1:12" ht="15.75" customHeight="1">
      <c r="A824" s="143"/>
      <c r="B824" s="143"/>
      <c r="C824" s="143"/>
      <c r="D824" s="143"/>
      <c r="E824" s="143"/>
      <c r="I824" s="139"/>
      <c r="J824" s="139"/>
      <c r="K824" s="139"/>
      <c r="L824" s="139"/>
    </row>
    <row r="825" spans="1:12" ht="15.75" customHeight="1">
      <c r="A825" s="143"/>
      <c r="B825" s="143"/>
      <c r="C825" s="143"/>
      <c r="D825" s="143"/>
      <c r="E825" s="143"/>
      <c r="I825" s="139"/>
      <c r="J825" s="139"/>
      <c r="K825" s="139"/>
      <c r="L825" s="139"/>
    </row>
    <row r="826" spans="1:12" ht="15.75" customHeight="1">
      <c r="A826" s="143"/>
      <c r="B826" s="143"/>
      <c r="C826" s="143"/>
      <c r="D826" s="143"/>
      <c r="E826" s="143"/>
      <c r="I826" s="139"/>
      <c r="J826" s="139"/>
      <c r="K826" s="139"/>
      <c r="L826" s="139"/>
    </row>
    <row r="827" spans="1:12" ht="15.75" customHeight="1">
      <c r="A827" s="143"/>
      <c r="B827" s="143"/>
      <c r="C827" s="143"/>
      <c r="D827" s="143"/>
      <c r="E827" s="143"/>
      <c r="I827" s="139"/>
      <c r="J827" s="139"/>
      <c r="K827" s="139"/>
      <c r="L827" s="139"/>
    </row>
    <row r="828" spans="1:12" ht="15.75" customHeight="1">
      <c r="A828" s="143"/>
      <c r="B828" s="143"/>
      <c r="C828" s="143"/>
      <c r="D828" s="143"/>
      <c r="E828" s="143"/>
      <c r="I828" s="139"/>
      <c r="J828" s="139"/>
      <c r="K828" s="139"/>
      <c r="L828" s="139"/>
    </row>
    <row r="829" spans="1:12" ht="15.75" customHeight="1">
      <c r="A829" s="143"/>
      <c r="B829" s="143"/>
      <c r="C829" s="143"/>
      <c r="D829" s="143"/>
      <c r="E829" s="143"/>
      <c r="I829" s="139"/>
      <c r="J829" s="139"/>
      <c r="K829" s="139"/>
      <c r="L829" s="139"/>
    </row>
    <row r="830" spans="1:12" ht="15.75" customHeight="1">
      <c r="A830" s="143"/>
      <c r="B830" s="143"/>
      <c r="C830" s="143"/>
      <c r="D830" s="143"/>
      <c r="E830" s="143"/>
      <c r="I830" s="139"/>
      <c r="J830" s="139"/>
      <c r="K830" s="139"/>
      <c r="L830" s="139"/>
    </row>
    <row r="831" spans="1:12" ht="15.75" customHeight="1">
      <c r="A831" s="143"/>
      <c r="B831" s="143"/>
      <c r="C831" s="143"/>
      <c r="D831" s="143"/>
      <c r="E831" s="143"/>
      <c r="I831" s="139"/>
      <c r="J831" s="139"/>
      <c r="K831" s="139"/>
      <c r="L831" s="139"/>
    </row>
    <row r="832" spans="1:12" ht="15.75" customHeight="1">
      <c r="A832" s="143"/>
      <c r="B832" s="143"/>
      <c r="C832" s="143"/>
      <c r="D832" s="143"/>
      <c r="E832" s="143"/>
      <c r="I832" s="139"/>
      <c r="J832" s="139"/>
      <c r="K832" s="139"/>
      <c r="L832" s="139"/>
    </row>
    <row r="833" spans="1:12" ht="15.75" customHeight="1">
      <c r="A833" s="143"/>
      <c r="B833" s="143"/>
      <c r="C833" s="143"/>
      <c r="D833" s="143"/>
      <c r="E833" s="143"/>
      <c r="I833" s="139"/>
      <c r="J833" s="139"/>
      <c r="K833" s="139"/>
      <c r="L833" s="139"/>
    </row>
    <row r="834" spans="1:12" ht="15.75" customHeight="1">
      <c r="A834" s="143"/>
      <c r="B834" s="143"/>
      <c r="C834" s="143"/>
      <c r="D834" s="143"/>
      <c r="E834" s="143"/>
      <c r="I834" s="139"/>
      <c r="J834" s="139"/>
      <c r="K834" s="139"/>
      <c r="L834" s="139"/>
    </row>
    <row r="835" spans="1:12" ht="15.75" customHeight="1">
      <c r="A835" s="143"/>
      <c r="B835" s="143"/>
      <c r="C835" s="143"/>
      <c r="D835" s="143"/>
      <c r="E835" s="143"/>
      <c r="I835" s="139"/>
      <c r="J835" s="139"/>
      <c r="K835" s="139"/>
      <c r="L835" s="139"/>
    </row>
    <row r="836" spans="1:12" ht="15.75" customHeight="1">
      <c r="A836" s="143"/>
      <c r="B836" s="143"/>
      <c r="C836" s="143"/>
      <c r="D836" s="143"/>
      <c r="E836" s="143"/>
      <c r="I836" s="139"/>
      <c r="J836" s="139"/>
      <c r="K836" s="139"/>
      <c r="L836" s="139"/>
    </row>
    <row r="837" spans="1:12" ht="15.75" customHeight="1">
      <c r="A837" s="143"/>
      <c r="B837" s="143"/>
      <c r="C837" s="143"/>
      <c r="D837" s="143"/>
      <c r="E837" s="143"/>
      <c r="I837" s="139"/>
      <c r="J837" s="139"/>
      <c r="K837" s="139"/>
      <c r="L837" s="139"/>
    </row>
    <row r="838" spans="1:12" ht="15.75" customHeight="1">
      <c r="A838" s="143"/>
      <c r="B838" s="143"/>
      <c r="C838" s="143"/>
      <c r="D838" s="143"/>
      <c r="E838" s="143"/>
      <c r="I838" s="139"/>
      <c r="J838" s="139"/>
      <c r="K838" s="139"/>
      <c r="L838" s="139"/>
    </row>
    <row r="839" spans="1:12" ht="15.75" customHeight="1">
      <c r="A839" s="143"/>
      <c r="B839" s="143"/>
      <c r="C839" s="143"/>
      <c r="D839" s="143"/>
      <c r="E839" s="143"/>
      <c r="I839" s="139"/>
      <c r="J839" s="139"/>
      <c r="K839" s="139"/>
      <c r="L839" s="139"/>
    </row>
    <row r="840" spans="1:12" ht="15.75" customHeight="1">
      <c r="A840" s="143"/>
      <c r="B840" s="143"/>
      <c r="C840" s="143"/>
      <c r="D840" s="143"/>
      <c r="E840" s="143"/>
      <c r="I840" s="139"/>
      <c r="J840" s="139"/>
      <c r="K840" s="139"/>
      <c r="L840" s="139"/>
    </row>
    <row r="841" spans="1:12" ht="15.75" customHeight="1">
      <c r="A841" s="143"/>
      <c r="B841" s="143"/>
      <c r="C841" s="143"/>
      <c r="D841" s="143"/>
      <c r="E841" s="143"/>
      <c r="I841" s="139"/>
      <c r="J841" s="139"/>
      <c r="K841" s="139"/>
      <c r="L841" s="139"/>
    </row>
    <row r="842" spans="1:12" ht="15.75" customHeight="1">
      <c r="A842" s="143"/>
      <c r="B842" s="143"/>
      <c r="C842" s="143"/>
      <c r="D842" s="143"/>
      <c r="E842" s="143"/>
      <c r="I842" s="139"/>
      <c r="J842" s="139"/>
      <c r="K842" s="139"/>
      <c r="L842" s="139"/>
    </row>
    <row r="843" spans="1:12" ht="15.75" customHeight="1">
      <c r="A843" s="143"/>
      <c r="B843" s="143"/>
      <c r="C843" s="143"/>
      <c r="D843" s="143"/>
      <c r="E843" s="143"/>
      <c r="I843" s="139"/>
      <c r="J843" s="139"/>
      <c r="K843" s="139"/>
      <c r="L843" s="139"/>
    </row>
    <row r="844" spans="1:12" ht="15.75" customHeight="1">
      <c r="A844" s="143"/>
      <c r="B844" s="143"/>
      <c r="C844" s="143"/>
      <c r="D844" s="143"/>
      <c r="E844" s="143"/>
      <c r="I844" s="139"/>
      <c r="J844" s="139"/>
      <c r="K844" s="139"/>
      <c r="L844" s="139"/>
    </row>
    <row r="845" spans="1:12" ht="15.75" customHeight="1">
      <c r="A845" s="143"/>
      <c r="B845" s="143"/>
      <c r="C845" s="143"/>
      <c r="D845" s="143"/>
      <c r="E845" s="143"/>
      <c r="I845" s="139"/>
      <c r="J845" s="139"/>
      <c r="K845" s="139"/>
      <c r="L845" s="139"/>
    </row>
    <row r="846" spans="1:12" ht="15.75" customHeight="1">
      <c r="A846" s="143"/>
      <c r="B846" s="143"/>
      <c r="C846" s="143"/>
      <c r="D846" s="143"/>
      <c r="E846" s="143"/>
      <c r="I846" s="139"/>
      <c r="J846" s="139"/>
      <c r="K846" s="139"/>
      <c r="L846" s="139"/>
    </row>
    <row r="847" spans="1:12" ht="15.75" customHeight="1">
      <c r="A847" s="143"/>
      <c r="B847" s="143"/>
      <c r="C847" s="143"/>
      <c r="D847" s="143"/>
      <c r="E847" s="143"/>
      <c r="I847" s="139"/>
      <c r="J847" s="139"/>
      <c r="K847" s="139"/>
      <c r="L847" s="139"/>
    </row>
    <row r="848" spans="1:12" ht="15.75" customHeight="1">
      <c r="A848" s="143"/>
      <c r="B848" s="143"/>
      <c r="C848" s="143"/>
      <c r="D848" s="143"/>
      <c r="E848" s="143"/>
      <c r="I848" s="139"/>
      <c r="J848" s="139"/>
      <c r="K848" s="139"/>
      <c r="L848" s="139"/>
    </row>
    <row r="849" spans="1:12" ht="15.75" customHeight="1">
      <c r="A849" s="143"/>
      <c r="B849" s="143"/>
      <c r="C849" s="143"/>
      <c r="D849" s="143"/>
      <c r="E849" s="143"/>
      <c r="I849" s="139"/>
      <c r="J849" s="139"/>
      <c r="K849" s="139"/>
      <c r="L849" s="139"/>
    </row>
    <row r="850" spans="1:12" ht="15.75" customHeight="1">
      <c r="A850" s="143"/>
      <c r="B850" s="143"/>
      <c r="C850" s="143"/>
      <c r="D850" s="143"/>
      <c r="E850" s="143"/>
      <c r="I850" s="139"/>
      <c r="J850" s="139"/>
      <c r="K850" s="139"/>
      <c r="L850" s="139"/>
    </row>
    <row r="851" spans="1:12" ht="15.75" customHeight="1">
      <c r="A851" s="143"/>
      <c r="B851" s="143"/>
      <c r="C851" s="143"/>
      <c r="D851" s="143"/>
      <c r="E851" s="143"/>
      <c r="I851" s="139"/>
      <c r="J851" s="139"/>
      <c r="K851" s="139"/>
      <c r="L851" s="139"/>
    </row>
    <row r="852" spans="1:12" ht="15.75" customHeight="1">
      <c r="A852" s="143"/>
      <c r="B852" s="143"/>
      <c r="C852" s="143"/>
      <c r="D852" s="143"/>
      <c r="E852" s="143"/>
      <c r="I852" s="139"/>
      <c r="J852" s="139"/>
      <c r="K852" s="139"/>
      <c r="L852" s="139"/>
    </row>
    <row r="853" spans="1:12" ht="15.75" customHeight="1">
      <c r="A853" s="143"/>
      <c r="B853" s="143"/>
      <c r="C853" s="143"/>
      <c r="D853" s="143"/>
      <c r="E853" s="143"/>
      <c r="I853" s="139"/>
      <c r="J853" s="139"/>
      <c r="K853" s="139"/>
      <c r="L853" s="139"/>
    </row>
    <row r="854" spans="1:12" ht="15.75" customHeight="1">
      <c r="A854" s="143"/>
      <c r="B854" s="143"/>
      <c r="C854" s="143"/>
      <c r="D854" s="143"/>
      <c r="E854" s="143"/>
      <c r="I854" s="139"/>
      <c r="J854" s="139"/>
      <c r="K854" s="139"/>
      <c r="L854" s="139"/>
    </row>
    <row r="855" spans="1:12" ht="15.75" customHeight="1">
      <c r="A855" s="143"/>
      <c r="B855" s="143"/>
      <c r="C855" s="143"/>
      <c r="D855" s="143"/>
      <c r="E855" s="143"/>
      <c r="I855" s="139"/>
      <c r="J855" s="139"/>
      <c r="K855" s="139"/>
      <c r="L855" s="139"/>
    </row>
    <row r="856" spans="1:12" ht="15.75" customHeight="1">
      <c r="A856" s="143"/>
      <c r="B856" s="143"/>
      <c r="C856" s="143"/>
      <c r="D856" s="143"/>
      <c r="E856" s="143"/>
      <c r="I856" s="139"/>
      <c r="J856" s="139"/>
      <c r="K856" s="139"/>
      <c r="L856" s="139"/>
    </row>
    <row r="857" spans="1:12" ht="15.75" customHeight="1">
      <c r="A857" s="143"/>
      <c r="B857" s="143"/>
      <c r="C857" s="143"/>
      <c r="D857" s="143"/>
      <c r="E857" s="143"/>
      <c r="I857" s="139"/>
      <c r="J857" s="139"/>
      <c r="K857" s="139"/>
      <c r="L857" s="139"/>
    </row>
    <row r="858" spans="1:12" ht="15.75" customHeight="1">
      <c r="A858" s="143"/>
      <c r="B858" s="143"/>
      <c r="C858" s="143"/>
      <c r="D858" s="143"/>
      <c r="E858" s="143"/>
      <c r="I858" s="139"/>
      <c r="J858" s="139"/>
      <c r="K858" s="139"/>
      <c r="L858" s="139"/>
    </row>
    <row r="859" spans="1:12" ht="15.75" customHeight="1">
      <c r="A859" s="143"/>
      <c r="B859" s="143"/>
      <c r="C859" s="143"/>
      <c r="D859" s="143"/>
      <c r="E859" s="143"/>
      <c r="I859" s="139"/>
      <c r="J859" s="139"/>
      <c r="K859" s="139"/>
      <c r="L859" s="139"/>
    </row>
    <row r="860" spans="1:12" ht="15.75" customHeight="1">
      <c r="A860" s="143"/>
      <c r="B860" s="143"/>
      <c r="C860" s="143"/>
      <c r="D860" s="143"/>
      <c r="E860" s="143"/>
      <c r="I860" s="139"/>
      <c r="J860" s="139"/>
      <c r="K860" s="139"/>
      <c r="L860" s="139"/>
    </row>
    <row r="861" spans="1:12" ht="15.75" customHeight="1">
      <c r="A861" s="143"/>
      <c r="B861" s="143"/>
      <c r="C861" s="143"/>
      <c r="D861" s="143"/>
      <c r="E861" s="143"/>
      <c r="I861" s="139"/>
      <c r="J861" s="139"/>
      <c r="K861" s="139"/>
      <c r="L861" s="139"/>
    </row>
    <row r="862" spans="1:12" ht="15.75" customHeight="1">
      <c r="A862" s="143"/>
      <c r="B862" s="143"/>
      <c r="C862" s="143"/>
      <c r="D862" s="143"/>
      <c r="E862" s="143"/>
      <c r="I862" s="139"/>
      <c r="J862" s="139"/>
      <c r="K862" s="139"/>
      <c r="L862" s="139"/>
    </row>
    <row r="863" spans="1:12" ht="15.75" customHeight="1">
      <c r="A863" s="143"/>
      <c r="B863" s="143"/>
      <c r="C863" s="143"/>
      <c r="D863" s="143"/>
      <c r="E863" s="143"/>
      <c r="I863" s="139"/>
      <c r="J863" s="139"/>
      <c r="K863" s="139"/>
      <c r="L863" s="139"/>
    </row>
    <row r="864" spans="1:12" ht="15.75" customHeight="1">
      <c r="A864" s="143"/>
      <c r="B864" s="143"/>
      <c r="C864" s="143"/>
      <c r="D864" s="143"/>
      <c r="E864" s="143"/>
      <c r="I864" s="139"/>
      <c r="J864" s="139"/>
      <c r="K864" s="139"/>
      <c r="L864" s="139"/>
    </row>
    <row r="865" spans="1:12" ht="15.75" customHeight="1">
      <c r="A865" s="143"/>
      <c r="B865" s="143"/>
      <c r="C865" s="143"/>
      <c r="D865" s="143"/>
      <c r="E865" s="143"/>
      <c r="I865" s="139"/>
      <c r="J865" s="139"/>
      <c r="K865" s="139"/>
      <c r="L865" s="139"/>
    </row>
    <row r="866" spans="1:12" ht="15.75" customHeight="1">
      <c r="A866" s="143"/>
      <c r="B866" s="143"/>
      <c r="C866" s="143"/>
      <c r="D866" s="143"/>
      <c r="E866" s="143"/>
      <c r="I866" s="139"/>
      <c r="J866" s="139"/>
      <c r="K866" s="139"/>
      <c r="L866" s="139"/>
    </row>
    <row r="867" spans="1:12" ht="15.75" customHeight="1">
      <c r="A867" s="143"/>
      <c r="B867" s="143"/>
      <c r="C867" s="143"/>
      <c r="D867" s="143"/>
      <c r="E867" s="143"/>
      <c r="I867" s="139"/>
      <c r="J867" s="139"/>
      <c r="K867" s="139"/>
      <c r="L867" s="139"/>
    </row>
    <row r="868" spans="1:12" ht="15.75" customHeight="1">
      <c r="A868" s="143"/>
      <c r="B868" s="143"/>
      <c r="C868" s="143"/>
      <c r="D868" s="143"/>
      <c r="E868" s="143"/>
      <c r="I868" s="139"/>
      <c r="J868" s="139"/>
      <c r="K868" s="139"/>
      <c r="L868" s="139"/>
    </row>
    <row r="869" spans="1:12" ht="15.75" customHeight="1">
      <c r="A869" s="143"/>
      <c r="B869" s="143"/>
      <c r="C869" s="143"/>
      <c r="D869" s="143"/>
      <c r="E869" s="143"/>
      <c r="I869" s="139"/>
      <c r="J869" s="139"/>
      <c r="K869" s="139"/>
      <c r="L869" s="139"/>
    </row>
    <row r="870" spans="1:12" ht="15.75" customHeight="1">
      <c r="A870" s="143"/>
      <c r="B870" s="143"/>
      <c r="C870" s="143"/>
      <c r="D870" s="143"/>
      <c r="E870" s="143"/>
      <c r="I870" s="139"/>
      <c r="J870" s="139"/>
      <c r="K870" s="139"/>
      <c r="L870" s="139"/>
    </row>
    <row r="871" spans="1:12" ht="15.75" customHeight="1">
      <c r="A871" s="143"/>
      <c r="B871" s="143"/>
      <c r="C871" s="143"/>
      <c r="D871" s="143"/>
      <c r="E871" s="143"/>
      <c r="I871" s="139"/>
      <c r="J871" s="139"/>
      <c r="K871" s="139"/>
      <c r="L871" s="139"/>
    </row>
    <row r="872" spans="1:12" ht="15.75" customHeight="1">
      <c r="A872" s="143"/>
      <c r="B872" s="143"/>
      <c r="C872" s="143"/>
      <c r="D872" s="143"/>
      <c r="E872" s="143"/>
      <c r="I872" s="139"/>
      <c r="J872" s="139"/>
      <c r="K872" s="139"/>
      <c r="L872" s="139"/>
    </row>
    <row r="873" spans="1:12" ht="15.75" customHeight="1">
      <c r="A873" s="143"/>
      <c r="B873" s="143"/>
      <c r="C873" s="143"/>
      <c r="D873" s="143"/>
      <c r="E873" s="143"/>
      <c r="I873" s="139"/>
      <c r="J873" s="139"/>
      <c r="K873" s="139"/>
      <c r="L873" s="139"/>
    </row>
    <row r="874" spans="1:12" ht="15.75" customHeight="1">
      <c r="A874" s="143"/>
      <c r="B874" s="143"/>
      <c r="C874" s="143"/>
      <c r="D874" s="143"/>
      <c r="E874" s="143"/>
      <c r="I874" s="139"/>
      <c r="J874" s="139"/>
      <c r="K874" s="139"/>
      <c r="L874" s="139"/>
    </row>
    <row r="875" spans="1:12" ht="15.75" customHeight="1">
      <c r="A875" s="143"/>
      <c r="B875" s="143"/>
      <c r="C875" s="143"/>
      <c r="D875" s="143"/>
      <c r="E875" s="143"/>
      <c r="I875" s="139"/>
      <c r="J875" s="139"/>
      <c r="K875" s="139"/>
      <c r="L875" s="139"/>
    </row>
    <row r="876" spans="1:12" ht="15.75" customHeight="1">
      <c r="A876" s="143"/>
      <c r="B876" s="143"/>
      <c r="C876" s="143"/>
      <c r="D876" s="143"/>
      <c r="E876" s="143"/>
      <c r="I876" s="139"/>
      <c r="J876" s="139"/>
      <c r="K876" s="139"/>
      <c r="L876" s="139"/>
    </row>
    <row r="877" spans="1:12" ht="15.75" customHeight="1">
      <c r="A877" s="143"/>
      <c r="B877" s="143"/>
      <c r="C877" s="143"/>
      <c r="D877" s="143"/>
      <c r="E877" s="143"/>
      <c r="I877" s="139"/>
      <c r="J877" s="139"/>
      <c r="K877" s="139"/>
      <c r="L877" s="139"/>
    </row>
    <row r="878" spans="1:12" ht="15.75" customHeight="1">
      <c r="A878" s="143"/>
      <c r="B878" s="143"/>
      <c r="C878" s="143"/>
      <c r="D878" s="143"/>
      <c r="E878" s="143"/>
      <c r="I878" s="139"/>
      <c r="J878" s="139"/>
      <c r="K878" s="139"/>
      <c r="L878" s="139"/>
    </row>
    <row r="879" spans="1:12" ht="15.75" customHeight="1">
      <c r="A879" s="143"/>
      <c r="B879" s="143"/>
      <c r="C879" s="143"/>
      <c r="D879" s="143"/>
      <c r="E879" s="143"/>
      <c r="I879" s="139"/>
      <c r="J879" s="139"/>
      <c r="K879" s="139"/>
      <c r="L879" s="139"/>
    </row>
    <row r="880" spans="1:12" ht="15.75" customHeight="1">
      <c r="A880" s="143"/>
      <c r="B880" s="143"/>
      <c r="C880" s="143"/>
      <c r="D880" s="143"/>
      <c r="E880" s="143"/>
      <c r="I880" s="139"/>
      <c r="J880" s="139"/>
      <c r="K880" s="139"/>
      <c r="L880" s="139"/>
    </row>
    <row r="881" spans="1:12" ht="15.75" customHeight="1">
      <c r="A881" s="143"/>
      <c r="B881" s="143"/>
      <c r="C881" s="143"/>
      <c r="D881" s="143"/>
      <c r="E881" s="143"/>
      <c r="I881" s="139"/>
      <c r="J881" s="139"/>
      <c r="K881" s="139"/>
      <c r="L881" s="139"/>
    </row>
    <row r="882" spans="1:12" ht="15.75" customHeight="1">
      <c r="A882" s="143"/>
      <c r="B882" s="143"/>
      <c r="C882" s="143"/>
      <c r="D882" s="143"/>
      <c r="E882" s="143"/>
      <c r="I882" s="139"/>
      <c r="J882" s="139"/>
      <c r="K882" s="139"/>
      <c r="L882" s="139"/>
    </row>
    <row r="883" spans="1:12" ht="15.75" customHeight="1">
      <c r="A883" s="143"/>
      <c r="B883" s="143"/>
      <c r="C883" s="143"/>
      <c r="D883" s="143"/>
      <c r="E883" s="143"/>
      <c r="I883" s="139"/>
      <c r="J883" s="139"/>
      <c r="K883" s="139"/>
      <c r="L883" s="139"/>
    </row>
    <row r="884" spans="1:12" ht="15.75" customHeight="1">
      <c r="A884" s="143"/>
      <c r="B884" s="143"/>
      <c r="C884" s="143"/>
      <c r="D884" s="143"/>
      <c r="E884" s="143"/>
      <c r="I884" s="139"/>
      <c r="J884" s="139"/>
      <c r="K884" s="139"/>
      <c r="L884" s="139"/>
    </row>
    <row r="885" spans="1:12" ht="15.75" customHeight="1">
      <c r="A885" s="143"/>
      <c r="B885" s="143"/>
      <c r="C885" s="143"/>
      <c r="D885" s="143"/>
      <c r="E885" s="143"/>
      <c r="I885" s="139"/>
      <c r="J885" s="139"/>
      <c r="K885" s="139"/>
      <c r="L885" s="139"/>
    </row>
    <row r="886" spans="1:12" ht="15.75" customHeight="1">
      <c r="A886" s="143"/>
      <c r="B886" s="143"/>
      <c r="C886" s="143"/>
      <c r="D886" s="143"/>
      <c r="E886" s="143"/>
      <c r="I886" s="139"/>
      <c r="J886" s="139"/>
      <c r="K886" s="139"/>
      <c r="L886" s="139"/>
    </row>
    <row r="887" spans="1:12" ht="15.75" customHeight="1">
      <c r="A887" s="143"/>
      <c r="B887" s="143"/>
      <c r="C887" s="143"/>
      <c r="D887" s="143"/>
      <c r="E887" s="143"/>
      <c r="I887" s="139"/>
      <c r="J887" s="139"/>
      <c r="K887" s="139"/>
      <c r="L887" s="139"/>
    </row>
    <row r="888" spans="1:12" ht="15.75" customHeight="1">
      <c r="A888" s="143"/>
      <c r="B888" s="143"/>
      <c r="C888" s="143"/>
      <c r="D888" s="143"/>
      <c r="E888" s="143"/>
      <c r="I888" s="139"/>
      <c r="J888" s="139"/>
      <c r="K888" s="139"/>
      <c r="L888" s="139"/>
    </row>
    <row r="889" spans="1:12" ht="15.75" customHeight="1">
      <c r="A889" s="143"/>
      <c r="B889" s="143"/>
      <c r="C889" s="143"/>
      <c r="D889" s="143"/>
      <c r="E889" s="143"/>
      <c r="I889" s="139"/>
      <c r="J889" s="139"/>
      <c r="K889" s="139"/>
      <c r="L889" s="139"/>
    </row>
    <row r="890" spans="1:12" ht="15.75" customHeight="1">
      <c r="A890" s="143"/>
      <c r="B890" s="143"/>
      <c r="C890" s="143"/>
      <c r="D890" s="143"/>
      <c r="E890" s="143"/>
      <c r="I890" s="139"/>
      <c r="J890" s="139"/>
      <c r="K890" s="139"/>
      <c r="L890" s="139"/>
    </row>
    <row r="891" spans="1:12" ht="15.75" customHeight="1">
      <c r="A891" s="143"/>
      <c r="B891" s="143"/>
      <c r="C891" s="143"/>
      <c r="D891" s="143"/>
      <c r="E891" s="143"/>
      <c r="I891" s="139"/>
      <c r="J891" s="139"/>
      <c r="K891" s="139"/>
      <c r="L891" s="139"/>
    </row>
    <row r="892" spans="1:12" ht="15.75" customHeight="1">
      <c r="A892" s="143"/>
      <c r="B892" s="143"/>
      <c r="C892" s="143"/>
      <c r="D892" s="143"/>
      <c r="E892" s="143"/>
      <c r="I892" s="139"/>
      <c r="J892" s="139"/>
      <c r="K892" s="139"/>
      <c r="L892" s="139"/>
    </row>
    <row r="893" spans="1:12" ht="15.75" customHeight="1">
      <c r="A893" s="143"/>
      <c r="B893" s="143"/>
      <c r="C893" s="143"/>
      <c r="D893" s="143"/>
      <c r="E893" s="143"/>
      <c r="I893" s="139"/>
      <c r="J893" s="139"/>
      <c r="K893" s="139"/>
      <c r="L893" s="139"/>
    </row>
    <row r="894" spans="1:12" ht="15.75" customHeight="1">
      <c r="A894" s="143"/>
      <c r="B894" s="143"/>
      <c r="C894" s="143"/>
      <c r="D894" s="143"/>
      <c r="E894" s="143"/>
      <c r="I894" s="139"/>
      <c r="J894" s="139"/>
      <c r="K894" s="139"/>
      <c r="L894" s="139"/>
    </row>
    <row r="895" spans="1:12" ht="15.75" customHeight="1">
      <c r="A895" s="143"/>
      <c r="B895" s="143"/>
      <c r="C895" s="143"/>
      <c r="D895" s="143"/>
      <c r="E895" s="143"/>
      <c r="I895" s="139"/>
      <c r="J895" s="139"/>
      <c r="K895" s="139"/>
      <c r="L895" s="139"/>
    </row>
    <row r="896" spans="1:12" ht="15.75" customHeight="1">
      <c r="A896" s="143"/>
      <c r="B896" s="143"/>
      <c r="C896" s="143"/>
      <c r="D896" s="143"/>
      <c r="E896" s="143"/>
      <c r="I896" s="139"/>
      <c r="J896" s="139"/>
      <c r="K896" s="139"/>
      <c r="L896" s="139"/>
    </row>
    <row r="897" spans="1:12" ht="15.75" customHeight="1">
      <c r="A897" s="143"/>
      <c r="B897" s="143"/>
      <c r="C897" s="143"/>
      <c r="D897" s="143"/>
      <c r="E897" s="143"/>
      <c r="I897" s="139"/>
      <c r="J897" s="139"/>
      <c r="K897" s="139"/>
      <c r="L897" s="139"/>
    </row>
    <row r="898" spans="1:12" ht="15.75" customHeight="1">
      <c r="A898" s="143"/>
      <c r="B898" s="143"/>
      <c r="C898" s="143"/>
      <c r="D898" s="143"/>
      <c r="E898" s="143"/>
      <c r="I898" s="139"/>
      <c r="J898" s="139"/>
      <c r="K898" s="139"/>
      <c r="L898" s="139"/>
    </row>
    <row r="899" spans="1:12" ht="15.75" customHeight="1">
      <c r="A899" s="143"/>
      <c r="B899" s="143"/>
      <c r="C899" s="143"/>
      <c r="D899" s="143"/>
      <c r="E899" s="143"/>
      <c r="I899" s="139"/>
      <c r="J899" s="139"/>
      <c r="K899" s="139"/>
      <c r="L899" s="139"/>
    </row>
    <row r="900" spans="1:12" ht="15.75" customHeight="1">
      <c r="A900" s="143"/>
      <c r="B900" s="143"/>
      <c r="C900" s="143"/>
      <c r="D900" s="143"/>
      <c r="E900" s="143"/>
      <c r="I900" s="139"/>
      <c r="J900" s="139"/>
      <c r="K900" s="139"/>
      <c r="L900" s="139"/>
    </row>
    <row r="901" spans="1:12" ht="15.75" customHeight="1">
      <c r="A901" s="143"/>
      <c r="B901" s="143"/>
      <c r="C901" s="143"/>
      <c r="D901" s="143"/>
      <c r="E901" s="143"/>
      <c r="I901" s="139"/>
      <c r="J901" s="139"/>
      <c r="K901" s="139"/>
      <c r="L901" s="139"/>
    </row>
    <row r="902" spans="1:12" ht="15.75" customHeight="1">
      <c r="A902" s="143"/>
      <c r="B902" s="143"/>
      <c r="C902" s="143"/>
      <c r="D902" s="143"/>
      <c r="E902" s="143"/>
      <c r="I902" s="139"/>
      <c r="J902" s="139"/>
      <c r="K902" s="139"/>
      <c r="L902" s="139"/>
    </row>
    <row r="903" spans="1:12" ht="15.75" customHeight="1">
      <c r="A903" s="143"/>
      <c r="B903" s="143"/>
      <c r="C903" s="143"/>
      <c r="D903" s="143"/>
      <c r="E903" s="143"/>
      <c r="I903" s="139"/>
      <c r="J903" s="139"/>
      <c r="K903" s="139"/>
      <c r="L903" s="139"/>
    </row>
    <row r="904" spans="1:12" ht="15.75" customHeight="1">
      <c r="A904" s="143"/>
      <c r="B904" s="143"/>
      <c r="C904" s="143"/>
      <c r="D904" s="143"/>
      <c r="E904" s="143"/>
      <c r="I904" s="139"/>
      <c r="J904" s="139"/>
      <c r="K904" s="139"/>
      <c r="L904" s="139"/>
    </row>
    <row r="905" spans="1:12" ht="15.75" customHeight="1">
      <c r="A905" s="143"/>
      <c r="B905" s="143"/>
      <c r="C905" s="143"/>
      <c r="D905" s="143"/>
      <c r="E905" s="143"/>
      <c r="I905" s="139"/>
      <c r="J905" s="139"/>
      <c r="K905" s="139"/>
      <c r="L905" s="139"/>
    </row>
    <row r="906" spans="1:12" ht="15.75" customHeight="1">
      <c r="A906" s="143"/>
      <c r="B906" s="143"/>
      <c r="C906" s="143"/>
      <c r="D906" s="143"/>
      <c r="E906" s="143"/>
      <c r="I906" s="139"/>
      <c r="J906" s="139"/>
      <c r="K906" s="139"/>
      <c r="L906" s="139"/>
    </row>
    <row r="907" spans="1:12" ht="15.75" customHeight="1">
      <c r="A907" s="143"/>
      <c r="B907" s="143"/>
      <c r="C907" s="143"/>
      <c r="D907" s="143"/>
      <c r="E907" s="143"/>
      <c r="I907" s="139"/>
      <c r="J907" s="139"/>
      <c r="K907" s="139"/>
      <c r="L907" s="139"/>
    </row>
    <row r="908" spans="1:12" ht="15.75" customHeight="1">
      <c r="A908" s="143"/>
      <c r="B908" s="143"/>
      <c r="C908" s="143"/>
      <c r="D908" s="143"/>
      <c r="E908" s="143"/>
      <c r="I908" s="139"/>
      <c r="J908" s="139"/>
      <c r="K908" s="139"/>
      <c r="L908" s="139"/>
    </row>
    <row r="909" spans="1:12" ht="15.75" customHeight="1">
      <c r="A909" s="143"/>
      <c r="B909" s="143"/>
      <c r="C909" s="143"/>
      <c r="D909" s="143"/>
      <c r="E909" s="143"/>
      <c r="I909" s="139"/>
      <c r="J909" s="139"/>
      <c r="K909" s="139"/>
      <c r="L909" s="139"/>
    </row>
    <row r="910" spans="1:12" ht="15.75" customHeight="1">
      <c r="A910" s="143"/>
      <c r="B910" s="143"/>
      <c r="C910" s="143"/>
      <c r="D910" s="143"/>
      <c r="E910" s="143"/>
      <c r="I910" s="139"/>
      <c r="J910" s="139"/>
      <c r="K910" s="139"/>
      <c r="L910" s="139"/>
    </row>
    <row r="911" spans="1:12" ht="15.75" customHeight="1">
      <c r="A911" s="143"/>
      <c r="B911" s="143"/>
      <c r="C911" s="143"/>
      <c r="D911" s="143"/>
      <c r="E911" s="143"/>
      <c r="I911" s="139"/>
      <c r="J911" s="139"/>
      <c r="K911" s="139"/>
      <c r="L911" s="139"/>
    </row>
    <row r="912" spans="1:12" ht="15.75" customHeight="1">
      <c r="A912" s="143"/>
      <c r="B912" s="143"/>
      <c r="C912" s="143"/>
      <c r="D912" s="143"/>
      <c r="E912" s="143"/>
      <c r="I912" s="139"/>
      <c r="J912" s="139"/>
      <c r="K912" s="139"/>
      <c r="L912" s="139"/>
    </row>
    <row r="913" spans="1:12" ht="15.75" customHeight="1">
      <c r="A913" s="143"/>
      <c r="B913" s="143"/>
      <c r="C913" s="143"/>
      <c r="D913" s="143"/>
      <c r="E913" s="143"/>
      <c r="I913" s="139"/>
      <c r="J913" s="139"/>
      <c r="K913" s="139"/>
      <c r="L913" s="139"/>
    </row>
    <row r="914" spans="1:12" ht="15.75" customHeight="1">
      <c r="A914" s="143"/>
      <c r="B914" s="143"/>
      <c r="C914" s="143"/>
      <c r="D914" s="143"/>
      <c r="E914" s="143"/>
      <c r="I914" s="139"/>
      <c r="J914" s="139"/>
      <c r="K914" s="139"/>
      <c r="L914" s="139"/>
    </row>
    <row r="915" spans="1:12" ht="15.75" customHeight="1">
      <c r="A915" s="143"/>
      <c r="B915" s="143"/>
      <c r="C915" s="143"/>
      <c r="D915" s="143"/>
      <c r="E915" s="143"/>
      <c r="I915" s="139"/>
      <c r="J915" s="139"/>
      <c r="K915" s="139"/>
      <c r="L915" s="139"/>
    </row>
    <row r="916" spans="1:12" ht="15.75" customHeight="1">
      <c r="A916" s="143"/>
      <c r="B916" s="143"/>
      <c r="C916" s="143"/>
      <c r="D916" s="143"/>
      <c r="E916" s="143"/>
      <c r="I916" s="139"/>
      <c r="J916" s="139"/>
      <c r="K916" s="139"/>
      <c r="L916" s="139"/>
    </row>
    <row r="917" spans="1:12" ht="15.75" customHeight="1">
      <c r="A917" s="143"/>
      <c r="B917" s="143"/>
      <c r="C917" s="143"/>
      <c r="D917" s="143"/>
      <c r="E917" s="143"/>
      <c r="I917" s="139"/>
      <c r="J917" s="139"/>
      <c r="K917" s="139"/>
      <c r="L917" s="139"/>
    </row>
    <row r="918" spans="1:12" ht="15.75" customHeight="1">
      <c r="A918" s="143"/>
      <c r="B918" s="143"/>
      <c r="C918" s="143"/>
      <c r="D918" s="143"/>
      <c r="E918" s="143"/>
      <c r="I918" s="139"/>
      <c r="J918" s="139"/>
      <c r="K918" s="139"/>
      <c r="L918" s="139"/>
    </row>
    <row r="919" spans="1:12" ht="15.75" customHeight="1">
      <c r="A919" s="143"/>
      <c r="B919" s="143"/>
      <c r="C919" s="143"/>
      <c r="D919" s="143"/>
      <c r="E919" s="143"/>
      <c r="I919" s="139"/>
      <c r="J919" s="139"/>
      <c r="K919" s="139"/>
      <c r="L919" s="139"/>
    </row>
    <row r="920" spans="1:12" ht="15.75" customHeight="1">
      <c r="A920" s="143"/>
      <c r="B920" s="143"/>
      <c r="C920" s="143"/>
      <c r="D920" s="143"/>
      <c r="E920" s="143"/>
      <c r="I920" s="139"/>
      <c r="J920" s="139"/>
      <c r="K920" s="139"/>
      <c r="L920" s="139"/>
    </row>
    <row r="921" spans="1:12" ht="15.75" customHeight="1">
      <c r="A921" s="143"/>
      <c r="B921" s="143"/>
      <c r="C921" s="143"/>
      <c r="D921" s="143"/>
      <c r="E921" s="143"/>
      <c r="I921" s="139"/>
      <c r="J921" s="139"/>
      <c r="K921" s="139"/>
      <c r="L921" s="139"/>
    </row>
    <row r="922" spans="1:12" ht="15.75" customHeight="1">
      <c r="A922" s="143"/>
      <c r="B922" s="143"/>
      <c r="C922" s="143"/>
      <c r="D922" s="143"/>
      <c r="E922" s="143"/>
      <c r="I922" s="139"/>
      <c r="J922" s="139"/>
      <c r="K922" s="139"/>
      <c r="L922" s="139"/>
    </row>
    <row r="923" spans="1:12" ht="15.75" customHeight="1">
      <c r="A923" s="143"/>
      <c r="B923" s="143"/>
      <c r="C923" s="143"/>
      <c r="D923" s="143"/>
      <c r="E923" s="143"/>
      <c r="I923" s="139"/>
      <c r="J923" s="139"/>
      <c r="K923" s="139"/>
      <c r="L923" s="139"/>
    </row>
    <row r="924" spans="1:12" ht="15.75" customHeight="1">
      <c r="A924" s="143"/>
      <c r="B924" s="143"/>
      <c r="C924" s="143"/>
      <c r="D924" s="143"/>
      <c r="E924" s="143"/>
      <c r="I924" s="139"/>
      <c r="J924" s="139"/>
      <c r="K924" s="139"/>
      <c r="L924" s="139"/>
    </row>
    <row r="925" spans="1:12" ht="15.75" customHeight="1">
      <c r="A925" s="143"/>
      <c r="B925" s="143"/>
      <c r="C925" s="143"/>
      <c r="D925" s="143"/>
      <c r="E925" s="143"/>
      <c r="I925" s="139"/>
      <c r="J925" s="139"/>
      <c r="K925" s="139"/>
      <c r="L925" s="139"/>
    </row>
    <row r="926" spans="1:12" ht="15.75" customHeight="1">
      <c r="A926" s="143"/>
      <c r="B926" s="143"/>
      <c r="C926" s="143"/>
      <c r="D926" s="143"/>
      <c r="E926" s="143"/>
      <c r="I926" s="139"/>
      <c r="J926" s="139"/>
      <c r="K926" s="139"/>
      <c r="L926" s="139"/>
    </row>
    <row r="927" spans="1:12" ht="15.75" customHeight="1">
      <c r="A927" s="143"/>
      <c r="B927" s="143"/>
      <c r="C927" s="143"/>
      <c r="D927" s="143"/>
      <c r="E927" s="143"/>
      <c r="I927" s="139"/>
      <c r="J927" s="139"/>
      <c r="K927" s="139"/>
      <c r="L927" s="139"/>
    </row>
    <row r="928" spans="1:12" ht="15.75" customHeight="1">
      <c r="A928" s="143"/>
      <c r="B928" s="143"/>
      <c r="C928" s="143"/>
      <c r="D928" s="143"/>
      <c r="E928" s="143"/>
      <c r="I928" s="139"/>
      <c r="J928" s="139"/>
      <c r="K928" s="139"/>
      <c r="L928" s="139"/>
    </row>
    <row r="929" spans="1:12" ht="15.75" customHeight="1">
      <c r="A929" s="143"/>
      <c r="B929" s="143"/>
      <c r="C929" s="143"/>
      <c r="D929" s="143"/>
      <c r="E929" s="143"/>
      <c r="I929" s="139"/>
      <c r="J929" s="139"/>
      <c r="K929" s="139"/>
      <c r="L929" s="139"/>
    </row>
    <row r="930" spans="1:12" ht="15.75" customHeight="1">
      <c r="A930" s="143"/>
      <c r="B930" s="143"/>
      <c r="C930" s="143"/>
      <c r="D930" s="143"/>
      <c r="E930" s="143"/>
      <c r="I930" s="139"/>
      <c r="J930" s="139"/>
      <c r="K930" s="139"/>
      <c r="L930" s="139"/>
    </row>
    <row r="931" spans="1:12" ht="15.75" customHeight="1">
      <c r="A931" s="143"/>
      <c r="B931" s="143"/>
      <c r="C931" s="143"/>
      <c r="D931" s="143"/>
      <c r="E931" s="143"/>
      <c r="I931" s="139"/>
      <c r="J931" s="139"/>
      <c r="K931" s="139"/>
      <c r="L931" s="139"/>
    </row>
    <row r="932" spans="1:12" ht="15.75" customHeight="1">
      <c r="A932" s="143"/>
      <c r="B932" s="143"/>
      <c r="C932" s="143"/>
      <c r="D932" s="143"/>
      <c r="E932" s="143"/>
      <c r="I932" s="139"/>
      <c r="J932" s="139"/>
      <c r="K932" s="139"/>
      <c r="L932" s="139"/>
    </row>
    <row r="933" spans="1:12" ht="15.75" customHeight="1">
      <c r="A933" s="143"/>
      <c r="B933" s="143"/>
      <c r="C933" s="143"/>
      <c r="D933" s="143"/>
      <c r="E933" s="143"/>
      <c r="I933" s="139"/>
      <c r="J933" s="139"/>
      <c r="K933" s="139"/>
      <c r="L933" s="139"/>
    </row>
    <row r="934" spans="1:12" ht="15.75" customHeight="1">
      <c r="A934" s="143"/>
      <c r="B934" s="143"/>
      <c r="C934" s="143"/>
      <c r="D934" s="143"/>
      <c r="E934" s="143"/>
      <c r="I934" s="139"/>
      <c r="J934" s="139"/>
      <c r="K934" s="139"/>
      <c r="L934" s="139"/>
    </row>
    <row r="935" spans="1:12" ht="15.75" customHeight="1">
      <c r="A935" s="143"/>
      <c r="B935" s="143"/>
      <c r="C935" s="143"/>
      <c r="D935" s="143"/>
      <c r="E935" s="143"/>
      <c r="I935" s="139"/>
      <c r="J935" s="139"/>
      <c r="K935" s="139"/>
      <c r="L935" s="139"/>
    </row>
    <row r="936" spans="1:12" ht="15.75" customHeight="1">
      <c r="A936" s="143"/>
      <c r="B936" s="143"/>
      <c r="C936" s="143"/>
      <c r="D936" s="143"/>
      <c r="E936" s="143"/>
      <c r="I936" s="139"/>
      <c r="J936" s="139"/>
      <c r="K936" s="139"/>
      <c r="L936" s="139"/>
    </row>
    <row r="937" spans="1:12" ht="15.75" customHeight="1">
      <c r="A937" s="143"/>
      <c r="B937" s="143"/>
      <c r="C937" s="143"/>
      <c r="D937" s="143"/>
      <c r="E937" s="143"/>
      <c r="I937" s="139"/>
      <c r="J937" s="139"/>
      <c r="K937" s="139"/>
      <c r="L937" s="139"/>
    </row>
    <row r="938" spans="1:12" ht="15.75" customHeight="1">
      <c r="A938" s="143"/>
      <c r="B938" s="143"/>
      <c r="C938" s="143"/>
      <c r="D938" s="143"/>
      <c r="E938" s="143"/>
      <c r="I938" s="139"/>
      <c r="J938" s="139"/>
      <c r="K938" s="139"/>
      <c r="L938" s="139"/>
    </row>
    <row r="939" spans="1:12" ht="15.75" customHeight="1">
      <c r="A939" s="143"/>
      <c r="B939" s="143"/>
      <c r="C939" s="143"/>
      <c r="D939" s="143"/>
      <c r="E939" s="143"/>
      <c r="I939" s="139"/>
      <c r="J939" s="139"/>
      <c r="K939" s="139"/>
      <c r="L939" s="139"/>
    </row>
    <row r="940" spans="1:12" ht="15.75" customHeight="1">
      <c r="A940" s="143"/>
      <c r="B940" s="143"/>
      <c r="C940" s="143"/>
      <c r="D940" s="143"/>
      <c r="E940" s="143"/>
      <c r="I940" s="139"/>
      <c r="J940" s="139"/>
      <c r="K940" s="139"/>
      <c r="L940" s="139"/>
    </row>
    <row r="941" spans="1:12" ht="15.75" customHeight="1">
      <c r="A941" s="143"/>
      <c r="B941" s="143"/>
      <c r="C941" s="143"/>
      <c r="D941" s="143"/>
      <c r="E941" s="143"/>
      <c r="I941" s="139"/>
      <c r="J941" s="139"/>
      <c r="K941" s="139"/>
      <c r="L941" s="139"/>
    </row>
    <row r="942" spans="1:12" ht="15.75" customHeight="1">
      <c r="A942" s="143"/>
      <c r="B942" s="143"/>
      <c r="C942" s="143"/>
      <c r="D942" s="143"/>
      <c r="E942" s="143"/>
      <c r="I942" s="139"/>
      <c r="J942" s="139"/>
      <c r="K942" s="139"/>
      <c r="L942" s="139"/>
    </row>
    <row r="943" spans="1:12" ht="15.75" customHeight="1">
      <c r="A943" s="143"/>
      <c r="B943" s="143"/>
      <c r="C943" s="143"/>
      <c r="D943" s="143"/>
      <c r="E943" s="143"/>
      <c r="I943" s="139"/>
      <c r="J943" s="139"/>
      <c r="K943" s="139"/>
      <c r="L943" s="139"/>
    </row>
    <row r="944" spans="1:12" ht="15.75" customHeight="1">
      <c r="A944" s="143"/>
      <c r="B944" s="143"/>
      <c r="C944" s="143"/>
      <c r="D944" s="143"/>
      <c r="E944" s="143"/>
      <c r="I944" s="139"/>
      <c r="J944" s="139"/>
      <c r="K944" s="139"/>
      <c r="L944" s="139"/>
    </row>
    <row r="945" spans="1:12" ht="15.75" customHeight="1">
      <c r="A945" s="143"/>
      <c r="B945" s="143"/>
      <c r="C945" s="143"/>
      <c r="D945" s="143"/>
      <c r="E945" s="143"/>
      <c r="I945" s="139"/>
      <c r="J945" s="139"/>
      <c r="K945" s="139"/>
      <c r="L945" s="139"/>
    </row>
    <row r="946" spans="1:12" ht="15.75" customHeight="1">
      <c r="A946" s="143"/>
      <c r="B946" s="143"/>
      <c r="C946" s="143"/>
      <c r="D946" s="143"/>
      <c r="E946" s="143"/>
      <c r="I946" s="139"/>
      <c r="J946" s="139"/>
      <c r="K946" s="139"/>
      <c r="L946" s="139"/>
    </row>
    <row r="947" spans="1:12" ht="15.75" customHeight="1">
      <c r="A947" s="143"/>
      <c r="B947" s="143"/>
      <c r="C947" s="143"/>
      <c r="D947" s="143"/>
      <c r="E947" s="143"/>
      <c r="I947" s="139"/>
      <c r="J947" s="139"/>
      <c r="K947" s="139"/>
      <c r="L947" s="139"/>
    </row>
    <row r="948" spans="1:12" ht="15.75" customHeight="1">
      <c r="A948" s="143"/>
      <c r="B948" s="143"/>
      <c r="C948" s="143"/>
      <c r="D948" s="143"/>
      <c r="E948" s="143"/>
      <c r="I948" s="139"/>
      <c r="J948" s="139"/>
      <c r="K948" s="139"/>
      <c r="L948" s="139"/>
    </row>
    <row r="949" spans="1:12" ht="15.75" customHeight="1">
      <c r="A949" s="143"/>
      <c r="B949" s="143"/>
      <c r="C949" s="143"/>
      <c r="D949" s="143"/>
      <c r="E949" s="143"/>
      <c r="I949" s="139"/>
      <c r="J949" s="139"/>
      <c r="K949" s="139"/>
      <c r="L949" s="139"/>
    </row>
    <row r="950" spans="1:12" ht="15.75" customHeight="1">
      <c r="A950" s="143"/>
      <c r="B950" s="143"/>
      <c r="C950" s="143"/>
      <c r="D950" s="143"/>
      <c r="E950" s="143"/>
      <c r="I950" s="139"/>
      <c r="J950" s="139"/>
      <c r="K950" s="139"/>
      <c r="L950" s="139"/>
    </row>
    <row r="951" spans="1:12" ht="15.75" customHeight="1">
      <c r="A951" s="143"/>
      <c r="B951" s="143"/>
      <c r="C951" s="143"/>
      <c r="D951" s="143"/>
      <c r="E951" s="143"/>
      <c r="I951" s="139"/>
      <c r="J951" s="139"/>
      <c r="K951" s="139"/>
      <c r="L951" s="139"/>
    </row>
    <row r="952" spans="1:12" ht="15.75" customHeight="1">
      <c r="A952" s="143"/>
      <c r="B952" s="143"/>
      <c r="C952" s="143"/>
      <c r="D952" s="143"/>
      <c r="E952" s="143"/>
      <c r="I952" s="139"/>
      <c r="J952" s="139"/>
      <c r="K952" s="139"/>
      <c r="L952" s="139"/>
    </row>
    <row r="953" spans="1:12" ht="15.75" customHeight="1">
      <c r="A953" s="143"/>
      <c r="B953" s="143"/>
      <c r="C953" s="143"/>
      <c r="D953" s="143"/>
      <c r="E953" s="143"/>
      <c r="I953" s="139"/>
      <c r="J953" s="139"/>
      <c r="K953" s="139"/>
      <c r="L953" s="139"/>
    </row>
    <row r="954" spans="1:12" ht="15.75" customHeight="1">
      <c r="A954" s="143"/>
      <c r="B954" s="143"/>
      <c r="C954" s="143"/>
      <c r="D954" s="143"/>
      <c r="E954" s="143"/>
      <c r="I954" s="139"/>
      <c r="J954" s="139"/>
      <c r="K954" s="139"/>
      <c r="L954" s="139"/>
    </row>
    <row r="955" spans="1:12" ht="15.75" customHeight="1">
      <c r="A955" s="143"/>
      <c r="B955" s="143"/>
      <c r="C955" s="143"/>
      <c r="D955" s="143"/>
      <c r="E955" s="143"/>
      <c r="I955" s="139"/>
      <c r="J955" s="139"/>
      <c r="K955" s="139"/>
      <c r="L955" s="139"/>
    </row>
    <row r="956" spans="1:12" ht="15.75" customHeight="1">
      <c r="A956" s="143"/>
      <c r="B956" s="143"/>
      <c r="C956" s="143"/>
      <c r="D956" s="143"/>
      <c r="E956" s="143"/>
      <c r="I956" s="139"/>
      <c r="J956" s="139"/>
      <c r="K956" s="139"/>
      <c r="L956" s="139"/>
    </row>
    <row r="957" spans="1:12" ht="15.75" customHeight="1">
      <c r="A957" s="143"/>
      <c r="B957" s="143"/>
      <c r="C957" s="143"/>
      <c r="D957" s="143"/>
      <c r="E957" s="143"/>
      <c r="I957" s="139"/>
      <c r="J957" s="139"/>
      <c r="K957" s="139"/>
      <c r="L957" s="139"/>
    </row>
    <row r="958" spans="1:12" ht="15.75" customHeight="1">
      <c r="A958" s="143"/>
      <c r="B958" s="143"/>
      <c r="C958" s="143"/>
      <c r="D958" s="143"/>
      <c r="E958" s="143"/>
      <c r="I958" s="139"/>
      <c r="J958" s="139"/>
      <c r="K958" s="139"/>
      <c r="L958" s="139"/>
    </row>
    <row r="959" spans="1:12" ht="15.75" customHeight="1">
      <c r="A959" s="143"/>
      <c r="B959" s="143"/>
      <c r="C959" s="143"/>
      <c r="D959" s="143"/>
      <c r="E959" s="143"/>
      <c r="I959" s="139"/>
      <c r="J959" s="139"/>
      <c r="K959" s="139"/>
      <c r="L959" s="139"/>
    </row>
    <row r="960" spans="1:12" ht="15.75" customHeight="1">
      <c r="A960" s="143"/>
      <c r="B960" s="143"/>
      <c r="C960" s="143"/>
      <c r="D960" s="143"/>
      <c r="E960" s="143"/>
      <c r="I960" s="139"/>
      <c r="J960" s="139"/>
      <c r="K960" s="139"/>
      <c r="L960" s="139"/>
    </row>
    <row r="961" spans="1:12" ht="15.75" customHeight="1">
      <c r="A961" s="143"/>
      <c r="B961" s="143"/>
      <c r="C961" s="143"/>
      <c r="D961" s="143"/>
      <c r="E961" s="143"/>
      <c r="I961" s="139"/>
      <c r="J961" s="139"/>
      <c r="K961" s="139"/>
      <c r="L961" s="139"/>
    </row>
    <row r="962" spans="1:12" ht="15.75" customHeight="1">
      <c r="A962" s="143"/>
      <c r="B962" s="143"/>
      <c r="C962" s="143"/>
      <c r="D962" s="143"/>
      <c r="E962" s="143"/>
      <c r="I962" s="139"/>
      <c r="J962" s="139"/>
      <c r="K962" s="139"/>
      <c r="L962" s="139"/>
    </row>
    <row r="963" spans="1:12" ht="15.75" customHeight="1">
      <c r="A963" s="143"/>
      <c r="B963" s="143"/>
      <c r="C963" s="143"/>
      <c r="D963" s="143"/>
      <c r="E963" s="143"/>
      <c r="I963" s="139"/>
      <c r="J963" s="139"/>
      <c r="K963" s="139"/>
      <c r="L963" s="139"/>
    </row>
    <row r="964" spans="1:12" ht="15.75" customHeight="1">
      <c r="A964" s="143"/>
      <c r="B964" s="143"/>
      <c r="C964" s="143"/>
      <c r="D964" s="143"/>
      <c r="E964" s="143"/>
      <c r="I964" s="139"/>
      <c r="J964" s="139"/>
      <c r="K964" s="139"/>
      <c r="L964" s="139"/>
    </row>
    <row r="965" spans="1:12" ht="15.75" customHeight="1">
      <c r="A965" s="143"/>
      <c r="B965" s="143"/>
      <c r="C965" s="143"/>
      <c r="D965" s="143"/>
      <c r="E965" s="143"/>
      <c r="I965" s="139"/>
      <c r="J965" s="139"/>
      <c r="K965" s="139"/>
      <c r="L965" s="139"/>
    </row>
    <row r="966" spans="1:12" ht="15.75" customHeight="1">
      <c r="A966" s="143"/>
      <c r="B966" s="143"/>
      <c r="C966" s="143"/>
      <c r="D966" s="143"/>
      <c r="E966" s="143"/>
      <c r="I966" s="139"/>
      <c r="J966" s="139"/>
      <c r="K966" s="139"/>
      <c r="L966" s="139"/>
    </row>
    <row r="967" spans="1:12" ht="15.75" customHeight="1">
      <c r="A967" s="143"/>
      <c r="B967" s="143"/>
      <c r="C967" s="143"/>
      <c r="D967" s="143"/>
      <c r="E967" s="143"/>
      <c r="I967" s="139"/>
      <c r="J967" s="139"/>
      <c r="K967" s="139"/>
      <c r="L967" s="139"/>
    </row>
    <row r="968" spans="1:12" ht="15.75" customHeight="1">
      <c r="A968" s="143"/>
      <c r="B968" s="143"/>
      <c r="C968" s="143"/>
      <c r="D968" s="143"/>
      <c r="E968" s="143"/>
      <c r="I968" s="139"/>
      <c r="J968" s="139"/>
      <c r="K968" s="139"/>
      <c r="L968" s="139"/>
    </row>
    <row r="969" spans="1:12" ht="15.75" customHeight="1">
      <c r="A969" s="143"/>
      <c r="B969" s="143"/>
      <c r="C969" s="143"/>
      <c r="D969" s="143"/>
      <c r="E969" s="143"/>
      <c r="I969" s="139"/>
      <c r="J969" s="139"/>
      <c r="K969" s="139"/>
      <c r="L969" s="139"/>
    </row>
    <row r="970" spans="1:12" ht="15.75" customHeight="1">
      <c r="A970" s="143"/>
      <c r="B970" s="143"/>
      <c r="C970" s="143"/>
      <c r="D970" s="143"/>
      <c r="E970" s="143"/>
      <c r="I970" s="139"/>
      <c r="J970" s="139"/>
      <c r="K970" s="139"/>
      <c r="L970" s="139"/>
    </row>
    <row r="971" spans="1:12" ht="15.75" customHeight="1">
      <c r="A971" s="143"/>
      <c r="B971" s="143"/>
      <c r="C971" s="143"/>
      <c r="D971" s="143"/>
      <c r="E971" s="143"/>
      <c r="I971" s="139"/>
      <c r="J971" s="139"/>
      <c r="K971" s="139"/>
      <c r="L971" s="139"/>
    </row>
    <row r="972" spans="1:12" ht="15.75" customHeight="1">
      <c r="A972" s="143"/>
      <c r="B972" s="143"/>
      <c r="C972" s="143"/>
      <c r="D972" s="143"/>
      <c r="E972" s="143"/>
      <c r="I972" s="139"/>
      <c r="J972" s="139"/>
      <c r="K972" s="139"/>
      <c r="L972" s="139"/>
    </row>
    <row r="973" spans="1:12" ht="15.75" customHeight="1">
      <c r="A973" s="143"/>
      <c r="B973" s="143"/>
      <c r="C973" s="143"/>
      <c r="D973" s="143"/>
      <c r="E973" s="143"/>
      <c r="I973" s="139"/>
      <c r="J973" s="139"/>
      <c r="K973" s="139"/>
      <c r="L973" s="139"/>
    </row>
    <row r="974" spans="1:12" ht="15.75" customHeight="1">
      <c r="A974" s="143"/>
      <c r="B974" s="143"/>
      <c r="C974" s="143"/>
      <c r="D974" s="143"/>
      <c r="E974" s="143"/>
      <c r="I974" s="139"/>
      <c r="J974" s="139"/>
      <c r="K974" s="139"/>
      <c r="L974" s="139"/>
    </row>
    <row r="975" spans="1:12" ht="15.75" customHeight="1">
      <c r="A975" s="143"/>
      <c r="B975" s="143"/>
      <c r="C975" s="143"/>
      <c r="D975" s="143"/>
      <c r="E975" s="143"/>
      <c r="I975" s="139"/>
      <c r="J975" s="139"/>
      <c r="K975" s="139"/>
      <c r="L975" s="139"/>
    </row>
    <row r="976" spans="1:12" ht="15.75" customHeight="1">
      <c r="A976" s="143"/>
      <c r="B976" s="143"/>
      <c r="C976" s="143"/>
      <c r="D976" s="143"/>
      <c r="E976" s="143"/>
      <c r="I976" s="139"/>
      <c r="J976" s="139"/>
      <c r="K976" s="139"/>
      <c r="L976" s="139"/>
    </row>
    <row r="977" spans="1:12" ht="15.75" customHeight="1">
      <c r="A977" s="143"/>
      <c r="B977" s="143"/>
      <c r="C977" s="143"/>
      <c r="D977" s="143"/>
      <c r="E977" s="143"/>
      <c r="I977" s="139"/>
      <c r="J977" s="139"/>
      <c r="K977" s="139"/>
      <c r="L977" s="139"/>
    </row>
    <row r="978" spans="1:12" ht="15.75" customHeight="1">
      <c r="A978" s="143"/>
      <c r="B978" s="143"/>
      <c r="C978" s="143"/>
      <c r="D978" s="143"/>
      <c r="E978" s="143"/>
      <c r="I978" s="139"/>
      <c r="J978" s="139"/>
      <c r="K978" s="139"/>
      <c r="L978" s="139"/>
    </row>
    <row r="979" spans="1:12" ht="15.75" customHeight="1">
      <c r="A979" s="143"/>
      <c r="B979" s="143"/>
      <c r="C979" s="143"/>
      <c r="D979" s="143"/>
      <c r="E979" s="143"/>
      <c r="I979" s="139"/>
      <c r="J979" s="139"/>
      <c r="K979" s="139"/>
      <c r="L979" s="139"/>
    </row>
    <row r="980" spans="1:12" ht="15.75" customHeight="1">
      <c r="A980" s="143"/>
      <c r="B980" s="143"/>
      <c r="C980" s="143"/>
      <c r="D980" s="143"/>
      <c r="E980" s="143"/>
      <c r="I980" s="139"/>
      <c r="J980" s="139"/>
      <c r="K980" s="139"/>
      <c r="L980" s="139"/>
    </row>
    <row r="981" spans="1:12" ht="15.75" customHeight="1">
      <c r="A981" s="143"/>
      <c r="B981" s="143"/>
      <c r="C981" s="143"/>
      <c r="D981" s="143"/>
      <c r="E981" s="143"/>
      <c r="I981" s="139"/>
      <c r="J981" s="139"/>
      <c r="K981" s="139"/>
      <c r="L981" s="139"/>
    </row>
    <row r="982" spans="1:12" ht="15.75" customHeight="1">
      <c r="A982" s="143"/>
      <c r="B982" s="143"/>
      <c r="C982" s="143"/>
      <c r="D982" s="143"/>
      <c r="E982" s="143"/>
      <c r="I982" s="139"/>
      <c r="J982" s="139"/>
      <c r="K982" s="139"/>
      <c r="L982" s="139"/>
    </row>
    <row r="983" spans="1:12" ht="15.75" customHeight="1">
      <c r="A983" s="143"/>
      <c r="B983" s="143"/>
      <c r="C983" s="143"/>
      <c r="D983" s="143"/>
      <c r="E983" s="143"/>
      <c r="I983" s="139"/>
      <c r="J983" s="139"/>
      <c r="K983" s="139"/>
      <c r="L983" s="139"/>
    </row>
    <row r="984" spans="1:12" ht="15.75" customHeight="1">
      <c r="A984" s="143"/>
      <c r="B984" s="143"/>
      <c r="C984" s="143"/>
      <c r="D984" s="143"/>
      <c r="E984" s="143"/>
      <c r="I984" s="139"/>
      <c r="J984" s="139"/>
      <c r="K984" s="139"/>
      <c r="L984" s="139"/>
    </row>
    <row r="985" spans="1:12" ht="15.75" customHeight="1">
      <c r="A985" s="143"/>
      <c r="B985" s="143"/>
      <c r="C985" s="143"/>
      <c r="D985" s="143"/>
      <c r="E985" s="143"/>
      <c r="I985" s="139"/>
      <c r="J985" s="139"/>
      <c r="K985" s="139"/>
      <c r="L985" s="139"/>
    </row>
    <row r="986" spans="1:12" ht="15.75" customHeight="1">
      <c r="A986" s="143"/>
      <c r="B986" s="143"/>
      <c r="C986" s="143"/>
      <c r="D986" s="143"/>
      <c r="E986" s="143"/>
      <c r="I986" s="139"/>
      <c r="J986" s="139"/>
      <c r="K986" s="139"/>
      <c r="L986" s="139"/>
    </row>
    <row r="987" spans="1:12" ht="15.75" customHeight="1">
      <c r="A987" s="143"/>
      <c r="B987" s="143"/>
      <c r="C987" s="143"/>
      <c r="D987" s="143"/>
      <c r="E987" s="143"/>
      <c r="I987" s="139"/>
      <c r="J987" s="139"/>
      <c r="K987" s="139"/>
      <c r="L987" s="139"/>
    </row>
    <row r="988" spans="1:12" ht="15.75" customHeight="1">
      <c r="A988" s="143"/>
      <c r="B988" s="143"/>
      <c r="C988" s="143"/>
      <c r="D988" s="143"/>
      <c r="E988" s="143"/>
      <c r="I988" s="139"/>
      <c r="J988" s="139"/>
      <c r="K988" s="139"/>
      <c r="L988" s="139"/>
    </row>
    <row r="989" spans="1:12" ht="15.75" customHeight="1">
      <c r="A989" s="143"/>
      <c r="B989" s="143"/>
      <c r="C989" s="143"/>
      <c r="D989" s="143"/>
      <c r="E989" s="143"/>
      <c r="I989" s="139"/>
      <c r="J989" s="139"/>
      <c r="K989" s="139"/>
      <c r="L989" s="139"/>
    </row>
    <row r="990" spans="1:12" ht="15.75" customHeight="1">
      <c r="A990" s="143"/>
      <c r="B990" s="143"/>
      <c r="C990" s="143"/>
      <c r="D990" s="143"/>
      <c r="E990" s="143"/>
      <c r="I990" s="139"/>
      <c r="J990" s="139"/>
      <c r="K990" s="139"/>
      <c r="L990" s="139"/>
    </row>
    <row r="991" spans="1:12" ht="15.75" customHeight="1">
      <c r="A991" s="143"/>
      <c r="B991" s="143"/>
      <c r="C991" s="143"/>
      <c r="D991" s="143"/>
      <c r="E991" s="143"/>
      <c r="I991" s="139"/>
      <c r="J991" s="139"/>
      <c r="K991" s="139"/>
      <c r="L991" s="139"/>
    </row>
    <row r="992" spans="1:12" ht="15.75" customHeight="1">
      <c r="A992" s="143"/>
      <c r="B992" s="143"/>
      <c r="C992" s="143"/>
      <c r="D992" s="143"/>
      <c r="E992" s="143"/>
      <c r="I992" s="139"/>
      <c r="J992" s="139"/>
      <c r="K992" s="139"/>
      <c r="L992" s="139"/>
    </row>
    <row r="993" spans="1:12" ht="15.75" customHeight="1">
      <c r="A993" s="143"/>
      <c r="B993" s="143"/>
      <c r="C993" s="143"/>
      <c r="D993" s="143"/>
      <c r="E993" s="143"/>
      <c r="I993" s="139"/>
      <c r="J993" s="139"/>
      <c r="K993" s="139"/>
      <c r="L993" s="139"/>
    </row>
    <row r="994" spans="1:12" ht="15.75" customHeight="1">
      <c r="A994" s="143"/>
      <c r="B994" s="143"/>
      <c r="C994" s="143"/>
      <c r="D994" s="143"/>
      <c r="E994" s="143"/>
      <c r="I994" s="139"/>
      <c r="J994" s="139"/>
      <c r="K994" s="139"/>
      <c r="L994" s="139"/>
    </row>
    <row r="995" spans="1:12" ht="15.75" customHeight="1">
      <c r="A995" s="143"/>
      <c r="B995" s="143"/>
      <c r="C995" s="143"/>
      <c r="D995" s="143"/>
      <c r="E995" s="143"/>
      <c r="I995" s="139"/>
      <c r="J995" s="139"/>
      <c r="K995" s="139"/>
      <c r="L995" s="139"/>
    </row>
    <row r="996" spans="1:12" ht="15.75" customHeight="1">
      <c r="A996" s="143"/>
      <c r="B996" s="143"/>
      <c r="C996" s="143"/>
      <c r="D996" s="143"/>
      <c r="E996" s="143"/>
      <c r="I996" s="139"/>
      <c r="J996" s="139"/>
      <c r="K996" s="139"/>
      <c r="L996" s="139"/>
    </row>
    <row r="997" spans="1:12" ht="15.75" customHeight="1">
      <c r="A997" s="143"/>
      <c r="B997" s="143"/>
      <c r="C997" s="143"/>
      <c r="D997" s="143"/>
      <c r="E997" s="143"/>
      <c r="I997" s="139"/>
      <c r="J997" s="139"/>
      <c r="K997" s="139"/>
      <c r="L997" s="139"/>
    </row>
    <row r="998" spans="1:12" ht="15.75" customHeight="1">
      <c r="A998" s="143"/>
      <c r="B998" s="143"/>
      <c r="C998" s="143"/>
      <c r="D998" s="143"/>
      <c r="E998" s="143"/>
      <c r="I998" s="139"/>
      <c r="J998" s="139"/>
      <c r="K998" s="139"/>
      <c r="L998" s="139"/>
    </row>
    <row r="999" spans="1:12" ht="15.75" customHeight="1">
      <c r="A999" s="143"/>
      <c r="B999" s="143"/>
      <c r="C999" s="143"/>
      <c r="D999" s="143"/>
      <c r="E999" s="143"/>
      <c r="I999" s="139"/>
      <c r="J999" s="139"/>
      <c r="K999" s="139"/>
      <c r="L999" s="139"/>
    </row>
    <row r="1000" spans="1:12" ht="15.75" customHeight="1">
      <c r="A1000" s="143"/>
      <c r="B1000" s="143"/>
      <c r="C1000" s="143"/>
      <c r="D1000" s="143"/>
      <c r="E1000" s="143"/>
      <c r="I1000" s="139"/>
      <c r="J1000" s="139"/>
      <c r="K1000" s="139"/>
      <c r="L1000" s="139"/>
    </row>
    <row r="1001" spans="1:12" ht="15.75" customHeight="1">
      <c r="A1001" s="143"/>
      <c r="B1001" s="143"/>
      <c r="C1001" s="143"/>
      <c r="D1001" s="143"/>
      <c r="E1001" s="143"/>
      <c r="I1001" s="139"/>
      <c r="J1001" s="139"/>
      <c r="K1001" s="139"/>
      <c r="L1001" s="139"/>
    </row>
  </sheetData>
  <sheetProtection sheet="1" formatCells="0" formatColumns="0" formatRows="0" insertColumns="0" insertRows="0" insertHyperlinks="0" deleteColumns="0" deleteRows="0" sort="0" autoFilter="0" pivotTables="0"/>
  <dataConsolidate/>
  <mergeCells count="123">
    <mergeCell ref="E115:I115"/>
    <mergeCell ref="E116:I116"/>
    <mergeCell ref="E109:I109"/>
    <mergeCell ref="E110:I110"/>
    <mergeCell ref="E111:I111"/>
    <mergeCell ref="E112:I112"/>
    <mergeCell ref="E113:I113"/>
    <mergeCell ref="E114:I114"/>
    <mergeCell ref="E92:I92"/>
    <mergeCell ref="E93:I93"/>
    <mergeCell ref="E94:I94"/>
    <mergeCell ref="E106:I106"/>
    <mergeCell ref="E107:I107"/>
    <mergeCell ref="E108:I108"/>
    <mergeCell ref="E95:I95"/>
    <mergeCell ref="E96:I96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86:I86"/>
    <mergeCell ref="E87:I87"/>
    <mergeCell ref="E88:I88"/>
    <mergeCell ref="E89:I89"/>
    <mergeCell ref="E90:I90"/>
    <mergeCell ref="E91:I91"/>
    <mergeCell ref="E80:I80"/>
    <mergeCell ref="E81:I81"/>
    <mergeCell ref="E82:I82"/>
    <mergeCell ref="E83:I83"/>
    <mergeCell ref="E84:I84"/>
    <mergeCell ref="E85:I85"/>
    <mergeCell ref="E74:I74"/>
    <mergeCell ref="E75:I75"/>
    <mergeCell ref="E76:I76"/>
    <mergeCell ref="E77:I77"/>
    <mergeCell ref="E78:I78"/>
    <mergeCell ref="E79:I79"/>
    <mergeCell ref="E68:I68"/>
    <mergeCell ref="E69:I69"/>
    <mergeCell ref="E70:I70"/>
    <mergeCell ref="E71:I71"/>
    <mergeCell ref="E72:I72"/>
    <mergeCell ref="E73:I73"/>
    <mergeCell ref="E63:I63"/>
    <mergeCell ref="E64:I64"/>
    <mergeCell ref="A65:C65"/>
    <mergeCell ref="E65:I65"/>
    <mergeCell ref="E66:I66"/>
    <mergeCell ref="E67:I67"/>
    <mergeCell ref="E57:I57"/>
    <mergeCell ref="E58:I58"/>
    <mergeCell ref="E59:I59"/>
    <mergeCell ref="E60:I60"/>
    <mergeCell ref="E61:I61"/>
    <mergeCell ref="E62:I62"/>
    <mergeCell ref="E51:I51"/>
    <mergeCell ref="E52:I52"/>
    <mergeCell ref="E53:I53"/>
    <mergeCell ref="E54:I54"/>
    <mergeCell ref="E55:I55"/>
    <mergeCell ref="E56:I56"/>
    <mergeCell ref="E45:I45"/>
    <mergeCell ref="E46:I46"/>
    <mergeCell ref="E47:I47"/>
    <mergeCell ref="E48:I48"/>
    <mergeCell ref="E49:I49"/>
    <mergeCell ref="E50:I50"/>
    <mergeCell ref="E39:I39"/>
    <mergeCell ref="E40:I40"/>
    <mergeCell ref="E41:I41"/>
    <mergeCell ref="E42:I42"/>
    <mergeCell ref="E43:I43"/>
    <mergeCell ref="E44:I44"/>
    <mergeCell ref="E33:I33"/>
    <mergeCell ref="E34:I34"/>
    <mergeCell ref="E35:I35"/>
    <mergeCell ref="E36:I36"/>
    <mergeCell ref="E37:I37"/>
    <mergeCell ref="E38:I38"/>
    <mergeCell ref="E13:I13"/>
    <mergeCell ref="A14:C14"/>
    <mergeCell ref="E14:I14"/>
    <mergeCell ref="E27:I27"/>
    <mergeCell ref="E28:I28"/>
    <mergeCell ref="E29:I29"/>
    <mergeCell ref="E30:I30"/>
    <mergeCell ref="E31:I31"/>
    <mergeCell ref="E32:I32"/>
    <mergeCell ref="E21:I21"/>
    <mergeCell ref="E22:I22"/>
    <mergeCell ref="E23:I23"/>
    <mergeCell ref="E24:I24"/>
    <mergeCell ref="E25:I25"/>
    <mergeCell ref="E26:I26"/>
    <mergeCell ref="E105:I105"/>
    <mergeCell ref="A7:B7"/>
    <mergeCell ref="E7:F7"/>
    <mergeCell ref="A8:B8"/>
    <mergeCell ref="A9:B9"/>
    <mergeCell ref="E9:F9"/>
    <mergeCell ref="A10:B10"/>
    <mergeCell ref="E10:F10"/>
    <mergeCell ref="A2:I2"/>
    <mergeCell ref="A4:B4"/>
    <mergeCell ref="E4:F4"/>
    <mergeCell ref="A5:B5"/>
    <mergeCell ref="E5:F5"/>
    <mergeCell ref="A6:B6"/>
    <mergeCell ref="E6:F6"/>
    <mergeCell ref="E15:I15"/>
    <mergeCell ref="E16:I16"/>
    <mergeCell ref="E17:I17"/>
    <mergeCell ref="E18:I18"/>
    <mergeCell ref="E19:I19"/>
    <mergeCell ref="E20:I20"/>
    <mergeCell ref="A11:B11"/>
    <mergeCell ref="A12:C13"/>
    <mergeCell ref="D12:I12"/>
  </mergeCells>
  <conditionalFormatting sqref="D15:D64 D66:D116">
    <cfRule type="cellIs" dxfId="13" priority="2" operator="lessThan">
      <formula>75</formula>
    </cfRule>
  </conditionalFormatting>
  <conditionalFormatting sqref="E66:I116 E15:I64">
    <cfRule type="containsText" dxfId="12" priority="1" operator="containsText" text="Did Not Meet Expectation">
      <formula>NOT(ISERROR(SEARCH("Did Not Meet Expectation",E15)))</formula>
    </cfRule>
  </conditionalFormatting>
  <dataValidations count="4">
    <dataValidation allowBlank="1" showErrorMessage="1" sqref="E4:E11 G4:I4 G11:H11"/>
    <dataValidation allowBlank="1" showInputMessage="1" showErrorMessage="1" prompt="No need for manual data input here.&#10;&#10;Sir Jo" sqref="G5:I10 C9:C11 E15:I64 E66:I116"/>
    <dataValidation allowBlank="1" showInputMessage="1" showErrorMessage="1" prompt="Automatic numbering. No need for input here.&#10;&#10;Sir Jo&#10;" sqref="A15:A47"/>
    <dataValidation allowBlank="1" showInputMessage="1" showErrorMessage="1" prompt="Automatic numbering. No need for input here.&#10;&#10;Sir Jo" sqref="A66:A116"/>
  </dataValidations>
  <printOptions horizontalCentered="1"/>
  <pageMargins left="0.19685039370078741" right="0.16" top="0.15" bottom="0.11811023622047245" header="0" footer="0"/>
  <pageSetup paperSize="5" scale="85" fitToWidth="0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9933"/>
  </sheetPr>
  <dimension ref="A1:L1001"/>
  <sheetViews>
    <sheetView showGridLines="0" workbookViewId="0">
      <selection activeCell="D20" sqref="D20"/>
    </sheetView>
  </sheetViews>
  <sheetFormatPr defaultColWidth="12.625" defaultRowHeight="15" customHeight="1"/>
  <cols>
    <col min="1" max="1" width="3.625" style="130" customWidth="1"/>
    <col min="2" max="2" width="14.75" style="130" customWidth="1"/>
    <col min="3" max="3" width="13.875" style="130" customWidth="1"/>
    <col min="4" max="4" width="11.5" style="130" customWidth="1"/>
    <col min="5" max="5" width="9.25" style="130" customWidth="1"/>
    <col min="6" max="6" width="10.25" style="130" customWidth="1"/>
    <col min="7" max="9" width="6.375" style="130" customWidth="1"/>
    <col min="10" max="10" width="8.75" style="130" customWidth="1"/>
    <col min="11" max="12" width="4.125" style="130" customWidth="1"/>
    <col min="13" max="16384" width="12.625" style="130"/>
  </cols>
  <sheetData>
    <row r="1" spans="1:12" s="123" customFormat="1">
      <c r="I1" s="124"/>
      <c r="J1" s="124"/>
      <c r="K1" s="124"/>
      <c r="L1" s="124"/>
    </row>
    <row r="2" spans="1:12" s="123" customFormat="1" ht="15.7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124"/>
      <c r="K2" s="124"/>
      <c r="L2" s="124"/>
    </row>
    <row r="3" spans="1:12" s="123" customFormat="1" ht="15.75" thickBot="1">
      <c r="A3" s="125"/>
      <c r="B3" s="125"/>
      <c r="C3" s="125"/>
      <c r="D3" s="125"/>
      <c r="E3" s="125"/>
      <c r="I3" s="124"/>
      <c r="J3" s="124"/>
      <c r="K3" s="124"/>
      <c r="L3" s="124"/>
    </row>
    <row r="4" spans="1:12" s="126" customFormat="1" ht="21" customHeight="1">
      <c r="A4" s="176" t="s">
        <v>18</v>
      </c>
      <c r="B4" s="177"/>
      <c r="C4" s="161"/>
      <c r="E4" s="217" t="s">
        <v>49</v>
      </c>
      <c r="F4" s="218"/>
      <c r="G4" s="108" t="s">
        <v>22</v>
      </c>
      <c r="H4" s="109" t="s">
        <v>23</v>
      </c>
      <c r="I4" s="110" t="s">
        <v>9</v>
      </c>
      <c r="K4" s="127"/>
      <c r="L4" s="127"/>
    </row>
    <row r="5" spans="1:12" s="126" customFormat="1" ht="27.75" customHeight="1">
      <c r="A5" s="178" t="s">
        <v>19</v>
      </c>
      <c r="B5" s="179"/>
      <c r="C5" s="162"/>
      <c r="E5" s="219" t="s">
        <v>50</v>
      </c>
      <c r="F5" s="181"/>
      <c r="G5" s="113">
        <f>COUNTIF(E15:I64,"Did not meet Expectation")</f>
        <v>0</v>
      </c>
      <c r="H5" s="114">
        <f>COUNTIF(E66:I116,"Did not meet Expectation")</f>
        <v>0</v>
      </c>
      <c r="I5" s="115">
        <f>SUM(G5:H5)</f>
        <v>0</v>
      </c>
      <c r="K5" s="127"/>
      <c r="L5" s="127"/>
    </row>
    <row r="6" spans="1:12" s="126" customFormat="1" ht="21" customHeight="1">
      <c r="A6" s="178" t="s">
        <v>56</v>
      </c>
      <c r="B6" s="179"/>
      <c r="C6" s="163"/>
      <c r="E6" s="220" t="s">
        <v>51</v>
      </c>
      <c r="F6" s="182"/>
      <c r="G6" s="113">
        <f>COUNTIF(E15:I64,"Fairly Satisfactory")</f>
        <v>0</v>
      </c>
      <c r="H6" s="114">
        <f>COUNTIF(E66:I116,"Fairly Satisfactory")</f>
        <v>0</v>
      </c>
      <c r="I6" s="115">
        <f t="shared" ref="I6:I9" si="0">SUM(G6:H6)</f>
        <v>0</v>
      </c>
      <c r="K6" s="127"/>
      <c r="L6" s="127"/>
    </row>
    <row r="7" spans="1:12" s="126" customFormat="1" ht="21" customHeight="1">
      <c r="A7" s="178" t="s">
        <v>20</v>
      </c>
      <c r="B7" s="179"/>
      <c r="C7" s="163"/>
      <c r="E7" s="220" t="s">
        <v>52</v>
      </c>
      <c r="F7" s="182"/>
      <c r="G7" s="113">
        <f>COUNTIF(E15:I64,"Satisfactory")</f>
        <v>0</v>
      </c>
      <c r="H7" s="114">
        <f>COUNTIF(E66:I116,"Satisfactory")</f>
        <v>0</v>
      </c>
      <c r="I7" s="115">
        <f t="shared" si="0"/>
        <v>0</v>
      </c>
      <c r="K7" s="127"/>
      <c r="L7" s="127"/>
    </row>
    <row r="8" spans="1:12" s="126" customFormat="1" ht="21" customHeight="1">
      <c r="A8" s="184" t="s">
        <v>55</v>
      </c>
      <c r="B8" s="185"/>
      <c r="C8" s="162" t="s">
        <v>48</v>
      </c>
      <c r="E8" s="111" t="s">
        <v>53</v>
      </c>
      <c r="F8" s="128"/>
      <c r="G8" s="113">
        <f>COUNTIF(E15:I64,"Very Satisfactory")</f>
        <v>0</v>
      </c>
      <c r="H8" s="114">
        <f>COUNTIF(E66:I116,"Very Satisfactory")</f>
        <v>0</v>
      </c>
      <c r="I8" s="115">
        <f t="shared" si="0"/>
        <v>0</v>
      </c>
      <c r="K8" s="127"/>
      <c r="L8" s="127"/>
    </row>
    <row r="9" spans="1:12" s="126" customFormat="1" ht="21" customHeight="1">
      <c r="A9" s="204" t="s">
        <v>36</v>
      </c>
      <c r="B9" s="205"/>
      <c r="C9" s="155">
        <f>C10+C11</f>
        <v>0</v>
      </c>
      <c r="E9" s="220" t="s">
        <v>54</v>
      </c>
      <c r="F9" s="182"/>
      <c r="G9" s="113">
        <f>COUNTIF(E15:I64,"Outstanding")</f>
        <v>0</v>
      </c>
      <c r="H9" s="114">
        <f>COUNTIF(E66:I116,"Outstanding")</f>
        <v>0</v>
      </c>
      <c r="I9" s="115">
        <f t="shared" si="0"/>
        <v>0</v>
      </c>
      <c r="K9" s="127"/>
      <c r="L9" s="127"/>
    </row>
    <row r="10" spans="1:12" s="126" customFormat="1" ht="21" customHeight="1" thickBot="1">
      <c r="A10" s="184" t="s">
        <v>57</v>
      </c>
      <c r="B10" s="185"/>
      <c r="C10" s="112">
        <f>COUNTA(B15:B64)</f>
        <v>0</v>
      </c>
      <c r="E10" s="221" t="s">
        <v>4</v>
      </c>
      <c r="F10" s="222"/>
      <c r="G10" s="116">
        <f>SUM(G5:G9)</f>
        <v>0</v>
      </c>
      <c r="H10" s="117">
        <f>SUM(H5:H9)</f>
        <v>0</v>
      </c>
      <c r="I10" s="118">
        <f>SUM(G10:H10)</f>
        <v>0</v>
      </c>
      <c r="K10" s="127"/>
      <c r="L10" s="127"/>
    </row>
    <row r="11" spans="1:12" s="126" customFormat="1" ht="21" customHeight="1" thickBot="1">
      <c r="A11" s="206" t="s">
        <v>63</v>
      </c>
      <c r="B11" s="207"/>
      <c r="C11" s="112">
        <f>COUNTA(B66:B116)</f>
        <v>0</v>
      </c>
      <c r="E11" s="101"/>
      <c r="F11" s="101"/>
      <c r="G11" s="102"/>
      <c r="H11" s="102"/>
      <c r="I11" s="103"/>
      <c r="K11" s="127"/>
      <c r="L11" s="127"/>
    </row>
    <row r="12" spans="1:12" ht="19.5" customHeight="1" thickBot="1">
      <c r="A12" s="186" t="s">
        <v>3</v>
      </c>
      <c r="B12" s="187"/>
      <c r="C12" s="188"/>
      <c r="D12" s="209" t="s">
        <v>59</v>
      </c>
      <c r="E12" s="209"/>
      <c r="F12" s="209"/>
      <c r="G12" s="209"/>
      <c r="H12" s="209"/>
      <c r="I12" s="209"/>
      <c r="J12" s="129"/>
      <c r="K12" s="129"/>
      <c r="L12" s="129"/>
    </row>
    <row r="13" spans="1:12" ht="22.5" customHeight="1" thickBot="1">
      <c r="A13" s="189"/>
      <c r="B13" s="190"/>
      <c r="C13" s="191"/>
      <c r="D13" s="131" t="s">
        <v>46</v>
      </c>
      <c r="E13" s="209" t="s">
        <v>47</v>
      </c>
      <c r="F13" s="209"/>
      <c r="G13" s="209"/>
      <c r="H13" s="209"/>
      <c r="I13" s="209"/>
      <c r="J13" s="132"/>
      <c r="K13" s="132"/>
      <c r="L13" s="132"/>
    </row>
    <row r="14" spans="1:12" ht="18" customHeight="1" thickBot="1">
      <c r="A14" s="201" t="s">
        <v>6</v>
      </c>
      <c r="B14" s="202"/>
      <c r="C14" s="203"/>
      <c r="D14" s="133"/>
      <c r="E14" s="210"/>
      <c r="F14" s="210"/>
      <c r="G14" s="210"/>
      <c r="H14" s="210"/>
      <c r="I14" s="210"/>
    </row>
    <row r="15" spans="1:12" ht="15.95" customHeight="1">
      <c r="A15" s="86" t="str">
        <f>IF(B15="","",1)</f>
        <v/>
      </c>
      <c r="B15" s="134"/>
      <c r="C15" s="135"/>
      <c r="D15" s="136"/>
      <c r="E15" s="211" t="str">
        <f>IFERROR(LOOKUP(D15,{50,74.5,79.5,84.5,89.5,100},{"Did Not Meet Expectation","Fairly Satisfactory","Satisfactory","Very Satisfactory","Outstanding"})," ")</f>
        <v/>
      </c>
      <c r="F15" s="212"/>
      <c r="G15" s="212"/>
      <c r="H15" s="212"/>
      <c r="I15" s="213"/>
      <c r="J15" s="137"/>
      <c r="K15" s="137"/>
      <c r="L15" s="137"/>
    </row>
    <row r="16" spans="1:12" ht="15.95" customHeight="1">
      <c r="A16" s="84" t="str">
        <f>IF(B16="","",A15+1)</f>
        <v/>
      </c>
      <c r="B16" s="134"/>
      <c r="C16" s="135"/>
      <c r="D16" s="136"/>
      <c r="E16" s="173" t="str">
        <f>IFERROR(LOOKUP(D16,{50,74.5,79.5,84.5,89.5,100},{"Did Not Meet Expectation","Fairly Satisfactory","Satisfactory","Very Satisfactory","Outstanding"})," ")</f>
        <v/>
      </c>
      <c r="F16" s="174"/>
      <c r="G16" s="174"/>
      <c r="H16" s="174"/>
      <c r="I16" s="175"/>
      <c r="J16" s="137"/>
      <c r="K16" s="137"/>
      <c r="L16" s="137"/>
    </row>
    <row r="17" spans="1:12" ht="15.95" customHeight="1">
      <c r="A17" s="84" t="str">
        <f t="shared" ref="A17:A64" si="1">IF(B17="","",A16+1)</f>
        <v/>
      </c>
      <c r="B17" s="134"/>
      <c r="C17" s="135"/>
      <c r="D17" s="136"/>
      <c r="E17" s="173" t="str">
        <f>IFERROR(LOOKUP(D17,{50,74.5,79.5,84.5,89.5,100},{"Did Not Meet Expectation","Fairly Satisfactory","Satisfactory","Very Satisfactory","Outstanding"})," ")</f>
        <v/>
      </c>
      <c r="F17" s="174"/>
      <c r="G17" s="174"/>
      <c r="H17" s="174"/>
      <c r="I17" s="175"/>
      <c r="J17" s="137"/>
      <c r="K17" s="137"/>
      <c r="L17" s="137"/>
    </row>
    <row r="18" spans="1:12" ht="15.95" customHeight="1">
      <c r="A18" s="84" t="str">
        <f t="shared" si="1"/>
        <v/>
      </c>
      <c r="B18" s="134"/>
      <c r="C18" s="135"/>
      <c r="D18" s="136"/>
      <c r="E18" s="173" t="str">
        <f>IFERROR(LOOKUP(D18,{50,74.5,79.5,84.5,89.5,100},{"Did Not Meet Expectation","Fairly Satisfactory","Satisfactory","Very Satisfactory","Outstanding"})," ")</f>
        <v/>
      </c>
      <c r="F18" s="174"/>
      <c r="G18" s="174"/>
      <c r="H18" s="174"/>
      <c r="I18" s="175"/>
      <c r="J18" s="137"/>
      <c r="K18" s="137"/>
      <c r="L18" s="137"/>
    </row>
    <row r="19" spans="1:12" ht="15.95" customHeight="1">
      <c r="A19" s="84" t="str">
        <f t="shared" si="1"/>
        <v/>
      </c>
      <c r="B19" s="134"/>
      <c r="C19" s="135"/>
      <c r="D19" s="136"/>
      <c r="E19" s="173" t="str">
        <f>IFERROR(LOOKUP(D19,{50,74.5,79.5,84.5,89.5,100},{"Did Not Meet Expectation","Fairly Satisfactory","Satisfactory","Very Satisfactory","Outstanding"})," ")</f>
        <v/>
      </c>
      <c r="F19" s="174"/>
      <c r="G19" s="174"/>
      <c r="H19" s="174"/>
      <c r="I19" s="175"/>
      <c r="J19" s="137"/>
      <c r="K19" s="137"/>
      <c r="L19" s="137"/>
    </row>
    <row r="20" spans="1:12" ht="15.95" customHeight="1">
      <c r="A20" s="84" t="str">
        <f t="shared" si="1"/>
        <v/>
      </c>
      <c r="B20" s="134"/>
      <c r="C20" s="135"/>
      <c r="D20" s="136"/>
      <c r="E20" s="173" t="str">
        <f>IFERROR(LOOKUP(D20,{50,74.5,79.5,84.5,89.5,100},{"Did Not Meet Expectation","Fairly Satisfactory","Satisfactory","Very Satisfactory","Outstanding"})," ")</f>
        <v/>
      </c>
      <c r="F20" s="174"/>
      <c r="G20" s="174"/>
      <c r="H20" s="174"/>
      <c r="I20" s="175"/>
      <c r="J20" s="137"/>
      <c r="K20" s="137"/>
      <c r="L20" s="137"/>
    </row>
    <row r="21" spans="1:12" ht="15.95" customHeight="1">
      <c r="A21" s="84" t="str">
        <f t="shared" si="1"/>
        <v/>
      </c>
      <c r="B21" s="138"/>
      <c r="C21" s="135"/>
      <c r="D21" s="136"/>
      <c r="E21" s="173" t="str">
        <f>IFERROR(LOOKUP(D21,{50,74.5,79.5,84.5,89.5,100},{"Did Not Meet Expectation","Fairly Satisfactory","Satisfactory","Very Satisfactory","Outstanding"})," ")</f>
        <v/>
      </c>
      <c r="F21" s="174"/>
      <c r="G21" s="174"/>
      <c r="H21" s="174"/>
      <c r="I21" s="175"/>
      <c r="J21" s="137"/>
      <c r="K21" s="137"/>
      <c r="L21" s="137"/>
    </row>
    <row r="22" spans="1:12" ht="15.95" customHeight="1">
      <c r="A22" s="84" t="str">
        <f t="shared" si="1"/>
        <v/>
      </c>
      <c r="B22" s="138"/>
      <c r="C22" s="135"/>
      <c r="D22" s="136"/>
      <c r="E22" s="173" t="str">
        <f>IFERROR(LOOKUP(D22,{50,74.5,79.5,84.5,89.5,100},{"Did Not Meet Expectation","Fairly Satisfactory","Satisfactory","Very Satisfactory","Outstanding"})," ")</f>
        <v/>
      </c>
      <c r="F22" s="174"/>
      <c r="G22" s="174"/>
      <c r="H22" s="174"/>
      <c r="I22" s="175"/>
      <c r="J22" s="137"/>
      <c r="K22" s="137"/>
      <c r="L22" s="137"/>
    </row>
    <row r="23" spans="1:12" ht="15.95" customHeight="1">
      <c r="A23" s="84" t="str">
        <f t="shared" si="1"/>
        <v/>
      </c>
      <c r="B23" s="138"/>
      <c r="C23" s="135"/>
      <c r="D23" s="136"/>
      <c r="E23" s="173" t="str">
        <f>IFERROR(LOOKUP(D23,{50,74.5,79.5,84.5,89.5,100},{"Did Not Meet Expectation","Fairly Satisfactory","Satisfactory","Very Satisfactory","Outstanding"})," ")</f>
        <v/>
      </c>
      <c r="F23" s="174"/>
      <c r="G23" s="174"/>
      <c r="H23" s="174"/>
      <c r="I23" s="175"/>
      <c r="J23" s="137"/>
      <c r="K23" s="137"/>
      <c r="L23" s="137"/>
    </row>
    <row r="24" spans="1:12" ht="15.95" customHeight="1">
      <c r="A24" s="84" t="str">
        <f t="shared" si="1"/>
        <v/>
      </c>
      <c r="B24" s="138"/>
      <c r="C24" s="135"/>
      <c r="D24" s="136"/>
      <c r="E24" s="173" t="str">
        <f>IFERROR(LOOKUP(D24,{50,74.5,79.5,84.5,89.5,100},{"Did Not Meet Expectation","Fairly Satisfactory","Satisfactory","Very Satisfactory","Outstanding"})," ")</f>
        <v/>
      </c>
      <c r="F24" s="174"/>
      <c r="G24" s="174"/>
      <c r="H24" s="174"/>
      <c r="I24" s="175"/>
      <c r="J24" s="137"/>
      <c r="K24" s="137"/>
      <c r="L24" s="137"/>
    </row>
    <row r="25" spans="1:12" ht="15.75" customHeight="1">
      <c r="A25" s="84" t="str">
        <f t="shared" si="1"/>
        <v/>
      </c>
      <c r="B25" s="138"/>
      <c r="C25" s="135"/>
      <c r="D25" s="136"/>
      <c r="E25" s="173" t="str">
        <f>IFERROR(LOOKUP(D25,{50,74.5,79.5,84.5,89.5,100},{"Did Not Meet Expectation","Fairly Satisfactory","Satisfactory","Very Satisfactory","Outstanding"})," ")</f>
        <v/>
      </c>
      <c r="F25" s="174"/>
      <c r="G25" s="174"/>
      <c r="H25" s="174"/>
      <c r="I25" s="175"/>
      <c r="J25" s="139"/>
      <c r="K25" s="139"/>
      <c r="L25" s="139"/>
    </row>
    <row r="26" spans="1:12" ht="15.95" customHeight="1">
      <c r="A26" s="84" t="str">
        <f t="shared" si="1"/>
        <v/>
      </c>
      <c r="B26" s="138"/>
      <c r="C26" s="135"/>
      <c r="D26" s="136"/>
      <c r="E26" s="173" t="str">
        <f>IFERROR(LOOKUP(D26,{50,74.5,79.5,84.5,89.5,100},{"Did Not Meet Expectation","Fairly Satisfactory","Satisfactory","Very Satisfactory","Outstanding"})," ")</f>
        <v/>
      </c>
      <c r="F26" s="174"/>
      <c r="G26" s="174"/>
      <c r="H26" s="174"/>
      <c r="I26" s="175"/>
      <c r="J26" s="140"/>
      <c r="K26" s="140"/>
      <c r="L26" s="140"/>
    </row>
    <row r="27" spans="1:12" ht="15.95" customHeight="1">
      <c r="A27" s="84" t="str">
        <f t="shared" si="1"/>
        <v/>
      </c>
      <c r="B27" s="138"/>
      <c r="C27" s="135"/>
      <c r="D27" s="136"/>
      <c r="E27" s="173" t="str">
        <f>IFERROR(LOOKUP(D27,{50,74.5,79.5,84.5,89.5,100},{"Did Not Meet Expectation","Fairly Satisfactory","Satisfactory","Very Satisfactory","Outstanding"})," ")</f>
        <v/>
      </c>
      <c r="F27" s="174"/>
      <c r="G27" s="174"/>
      <c r="H27" s="174"/>
      <c r="I27" s="175"/>
      <c r="J27" s="140"/>
      <c r="K27" s="140"/>
      <c r="L27" s="140"/>
    </row>
    <row r="28" spans="1:12" ht="15.95" customHeight="1">
      <c r="A28" s="84" t="str">
        <f t="shared" si="1"/>
        <v/>
      </c>
      <c r="B28" s="138"/>
      <c r="C28" s="135"/>
      <c r="D28" s="136"/>
      <c r="E28" s="173" t="str">
        <f>IFERROR(LOOKUP(D28,{50,74.5,79.5,84.5,89.5,100},{"Did Not Meet Expectation","Fairly Satisfactory","Satisfactory","Very Satisfactory","Outstanding"})," ")</f>
        <v/>
      </c>
      <c r="F28" s="174"/>
      <c r="G28" s="174"/>
      <c r="H28" s="174"/>
      <c r="I28" s="175"/>
      <c r="J28" s="140"/>
      <c r="K28" s="140"/>
      <c r="L28" s="140"/>
    </row>
    <row r="29" spans="1:12" ht="15.95" customHeight="1">
      <c r="A29" s="84" t="str">
        <f t="shared" si="1"/>
        <v/>
      </c>
      <c r="B29" s="138"/>
      <c r="C29" s="135"/>
      <c r="D29" s="136"/>
      <c r="E29" s="173" t="str">
        <f>IFERROR(LOOKUP(D29,{50,74.5,79.5,84.5,89.5,100},{"Did Not Meet Expectation","Fairly Satisfactory","Satisfactory","Very Satisfactory","Outstanding"})," ")</f>
        <v/>
      </c>
      <c r="F29" s="174"/>
      <c r="G29" s="174"/>
      <c r="H29" s="174"/>
      <c r="I29" s="175"/>
      <c r="J29" s="139"/>
      <c r="K29" s="139"/>
      <c r="L29" s="139"/>
    </row>
    <row r="30" spans="1:12" ht="15.95" customHeight="1">
      <c r="A30" s="84" t="str">
        <f t="shared" si="1"/>
        <v/>
      </c>
      <c r="B30" s="138"/>
      <c r="C30" s="135"/>
      <c r="D30" s="136"/>
      <c r="E30" s="173" t="str">
        <f>IFERROR(LOOKUP(D30,{50,74.5,79.5,84.5,89.5,100},{"Did Not Meet Expectation","Fairly Satisfactory","Satisfactory","Very Satisfactory","Outstanding"})," ")</f>
        <v/>
      </c>
      <c r="F30" s="174"/>
      <c r="G30" s="174"/>
      <c r="H30" s="174"/>
      <c r="I30" s="175"/>
      <c r="J30" s="139"/>
      <c r="K30" s="139"/>
      <c r="L30" s="139"/>
    </row>
    <row r="31" spans="1:12" ht="15.95" customHeight="1">
      <c r="A31" s="84" t="str">
        <f t="shared" si="1"/>
        <v/>
      </c>
      <c r="B31" s="138"/>
      <c r="C31" s="135"/>
      <c r="D31" s="136"/>
      <c r="E31" s="173" t="str">
        <f>IFERROR(LOOKUP(D31,{50,74.5,79.5,84.5,89.5,100},{"Did Not Meet Expectation","Fairly Satisfactory","Satisfactory","Very Satisfactory","Outstanding"})," ")</f>
        <v/>
      </c>
      <c r="F31" s="174"/>
      <c r="G31" s="174"/>
      <c r="H31" s="174"/>
      <c r="I31" s="175"/>
      <c r="J31" s="139"/>
      <c r="K31" s="139"/>
      <c r="L31" s="139"/>
    </row>
    <row r="32" spans="1:12" ht="15.95" customHeight="1">
      <c r="A32" s="84" t="str">
        <f t="shared" si="1"/>
        <v/>
      </c>
      <c r="B32" s="138"/>
      <c r="C32" s="135"/>
      <c r="D32" s="136"/>
      <c r="E32" s="173" t="str">
        <f>IFERROR(LOOKUP(D32,{50,74.5,79.5,84.5,89.5,100},{"Did Not Meet Expectation","Fairly Satisfactory","Satisfactory","Very Satisfactory","Outstanding"})," ")</f>
        <v/>
      </c>
      <c r="F32" s="174"/>
      <c r="G32" s="174"/>
      <c r="H32" s="174"/>
      <c r="I32" s="175"/>
      <c r="J32" s="139"/>
      <c r="K32" s="139"/>
      <c r="L32" s="139"/>
    </row>
    <row r="33" spans="1:12" ht="15.95" customHeight="1">
      <c r="A33" s="84" t="str">
        <f t="shared" si="1"/>
        <v/>
      </c>
      <c r="B33" s="138"/>
      <c r="C33" s="135"/>
      <c r="D33" s="136"/>
      <c r="E33" s="173" t="str">
        <f>IFERROR(LOOKUP(D33,{50,74.5,79.5,84.5,89.5,100},{"Did Not Meet Expectation","Fairly Satisfactory","Satisfactory","Very Satisfactory","Outstanding"})," ")</f>
        <v/>
      </c>
      <c r="F33" s="174"/>
      <c r="G33" s="174"/>
      <c r="H33" s="174"/>
      <c r="I33" s="175"/>
      <c r="J33" s="139"/>
      <c r="K33" s="139"/>
      <c r="L33" s="139"/>
    </row>
    <row r="34" spans="1:12" ht="15.95" customHeight="1">
      <c r="A34" s="84" t="str">
        <f t="shared" si="1"/>
        <v/>
      </c>
      <c r="B34" s="138"/>
      <c r="C34" s="135"/>
      <c r="D34" s="136"/>
      <c r="E34" s="173" t="str">
        <f>IFERROR(LOOKUP(D34,{50,74.5,79.5,84.5,89.5,100},{"Did Not Meet Expectation","Fairly Satisfactory","Satisfactory","Very Satisfactory","Outstanding"})," ")</f>
        <v/>
      </c>
      <c r="F34" s="174"/>
      <c r="G34" s="174"/>
      <c r="H34" s="174"/>
      <c r="I34" s="175"/>
      <c r="J34" s="139"/>
      <c r="K34" s="139"/>
      <c r="L34" s="139"/>
    </row>
    <row r="35" spans="1:12" ht="15.95" customHeight="1">
      <c r="A35" s="84" t="str">
        <f t="shared" si="1"/>
        <v/>
      </c>
      <c r="B35" s="138"/>
      <c r="C35" s="135"/>
      <c r="D35" s="136"/>
      <c r="E35" s="173" t="str">
        <f>IFERROR(LOOKUP(D35,{50,74.5,79.5,84.5,89.5,100},{"Did Not Meet Expectation","Fairly Satisfactory","Satisfactory","Very Satisfactory","Outstanding"})," ")</f>
        <v/>
      </c>
      <c r="F35" s="174"/>
      <c r="G35" s="174"/>
      <c r="H35" s="174"/>
      <c r="I35" s="175"/>
      <c r="J35" s="139"/>
      <c r="K35" s="139"/>
      <c r="L35" s="139"/>
    </row>
    <row r="36" spans="1:12" ht="15.95" customHeight="1">
      <c r="A36" s="84" t="str">
        <f t="shared" si="1"/>
        <v/>
      </c>
      <c r="B36" s="138"/>
      <c r="C36" s="135"/>
      <c r="D36" s="136"/>
      <c r="E36" s="173" t="str">
        <f>IFERROR(LOOKUP(D36,{50,74.5,79.5,84.5,89.5,100},{"Did Not Meet Expectation","Fairly Satisfactory","Satisfactory","Very Satisfactory","Outstanding"})," ")</f>
        <v/>
      </c>
      <c r="F36" s="174"/>
      <c r="G36" s="174"/>
      <c r="H36" s="174"/>
      <c r="I36" s="175"/>
    </row>
    <row r="37" spans="1:12" ht="15.95" customHeight="1">
      <c r="A37" s="84" t="str">
        <f t="shared" si="1"/>
        <v/>
      </c>
      <c r="B37" s="138"/>
      <c r="C37" s="135"/>
      <c r="D37" s="136"/>
      <c r="E37" s="173" t="str">
        <f>IFERROR(LOOKUP(D37,{50,74.5,79.5,84.5,89.5,100},{"Did Not Meet Expectation","Fairly Satisfactory","Satisfactory","Very Satisfactory","Outstanding"})," ")</f>
        <v/>
      </c>
      <c r="F37" s="174"/>
      <c r="G37" s="174"/>
      <c r="H37" s="174"/>
      <c r="I37" s="175"/>
    </row>
    <row r="38" spans="1:12" ht="15.95" customHeight="1">
      <c r="A38" s="84" t="str">
        <f t="shared" si="1"/>
        <v/>
      </c>
      <c r="B38" s="138"/>
      <c r="C38" s="135"/>
      <c r="D38" s="136"/>
      <c r="E38" s="173" t="str">
        <f>IFERROR(LOOKUP(D38,{50,74.5,79.5,84.5,89.5,100},{"Did Not Meet Expectation","Fairly Satisfactory","Satisfactory","Very Satisfactory","Outstanding"})," ")</f>
        <v/>
      </c>
      <c r="F38" s="174"/>
      <c r="G38" s="174"/>
      <c r="H38" s="174"/>
      <c r="I38" s="175"/>
    </row>
    <row r="39" spans="1:12" ht="15.95" customHeight="1">
      <c r="A39" s="84" t="str">
        <f t="shared" si="1"/>
        <v/>
      </c>
      <c r="B39" s="138"/>
      <c r="C39" s="135"/>
      <c r="D39" s="136"/>
      <c r="E39" s="173" t="str">
        <f>IFERROR(LOOKUP(D39,{50,74.5,79.5,84.5,89.5,100},{"Did Not Meet Expectation","Fairly Satisfactory","Satisfactory","Very Satisfactory","Outstanding"})," ")</f>
        <v/>
      </c>
      <c r="F39" s="174"/>
      <c r="G39" s="174"/>
      <c r="H39" s="174"/>
      <c r="I39" s="175"/>
    </row>
    <row r="40" spans="1:12" ht="15.95" customHeight="1">
      <c r="A40" s="84" t="str">
        <f t="shared" si="1"/>
        <v/>
      </c>
      <c r="B40" s="138"/>
      <c r="C40" s="135"/>
      <c r="D40" s="136"/>
      <c r="E40" s="173" t="str">
        <f>IFERROR(LOOKUP(D40,{50,74.5,79.5,84.5,89.5,100},{"Did Not Meet Expectation","Fairly Satisfactory","Satisfactory","Very Satisfactory","Outstanding"})," ")</f>
        <v/>
      </c>
      <c r="F40" s="174"/>
      <c r="G40" s="174"/>
      <c r="H40" s="174"/>
      <c r="I40" s="175"/>
    </row>
    <row r="41" spans="1:12" ht="15.95" customHeight="1">
      <c r="A41" s="84" t="str">
        <f t="shared" si="1"/>
        <v/>
      </c>
      <c r="B41" s="138"/>
      <c r="C41" s="135"/>
      <c r="D41" s="136"/>
      <c r="E41" s="173" t="str">
        <f>IFERROR(LOOKUP(D41,{50,74.5,79.5,84.5,89.5,100},{"Did Not Meet Expectation","Fairly Satisfactory","Satisfactory","Very Satisfactory","Outstanding"})," ")</f>
        <v/>
      </c>
      <c r="F41" s="174"/>
      <c r="G41" s="174"/>
      <c r="H41" s="174"/>
      <c r="I41" s="175"/>
    </row>
    <row r="42" spans="1:12" ht="15.95" customHeight="1">
      <c r="A42" s="84" t="str">
        <f t="shared" si="1"/>
        <v/>
      </c>
      <c r="B42" s="138"/>
      <c r="C42" s="135"/>
      <c r="D42" s="136"/>
      <c r="E42" s="173" t="str">
        <f>IFERROR(LOOKUP(D42,{50,74.5,79.5,84.5,89.5,100},{"Did Not Meet Expectation","Fairly Satisfactory","Satisfactory","Very Satisfactory","Outstanding"})," ")</f>
        <v/>
      </c>
      <c r="F42" s="174"/>
      <c r="G42" s="174"/>
      <c r="H42" s="174"/>
      <c r="I42" s="175"/>
    </row>
    <row r="43" spans="1:12" ht="15.95" customHeight="1">
      <c r="A43" s="84" t="str">
        <f t="shared" si="1"/>
        <v/>
      </c>
      <c r="B43" s="138"/>
      <c r="C43" s="135"/>
      <c r="D43" s="136"/>
      <c r="E43" s="173" t="str">
        <f>IFERROR(LOOKUP(D43,{50,74.5,79.5,84.5,89.5,100},{"Did Not Meet Expectation","Fairly Satisfactory","Satisfactory","Very Satisfactory","Outstanding"})," ")</f>
        <v/>
      </c>
      <c r="F43" s="174"/>
      <c r="G43" s="174"/>
      <c r="H43" s="174"/>
      <c r="I43" s="175"/>
    </row>
    <row r="44" spans="1:12" ht="15.95" customHeight="1">
      <c r="A44" s="84" t="str">
        <f t="shared" si="1"/>
        <v/>
      </c>
      <c r="B44" s="138"/>
      <c r="C44" s="135"/>
      <c r="D44" s="136"/>
      <c r="E44" s="173" t="str">
        <f>IFERROR(LOOKUP(D44,{50,74.5,79.5,84.5,89.5,100},{"Did Not Meet Expectation","Fairly Satisfactory","Satisfactory","Very Satisfactory","Outstanding"})," ")</f>
        <v/>
      </c>
      <c r="F44" s="174"/>
      <c r="G44" s="174"/>
      <c r="H44" s="174"/>
      <c r="I44" s="175"/>
    </row>
    <row r="45" spans="1:12" ht="15.95" customHeight="1">
      <c r="A45" s="84" t="str">
        <f t="shared" si="1"/>
        <v/>
      </c>
      <c r="B45" s="138"/>
      <c r="C45" s="135"/>
      <c r="D45" s="136"/>
      <c r="E45" s="173" t="str">
        <f>IFERROR(LOOKUP(D45,{50,74.5,79.5,84.5,89.5,100},{"Did Not Meet Expectation","Fairly Satisfactory","Satisfactory","Very Satisfactory","Outstanding"})," ")</f>
        <v/>
      </c>
      <c r="F45" s="174"/>
      <c r="G45" s="174"/>
      <c r="H45" s="174"/>
      <c r="I45" s="175"/>
    </row>
    <row r="46" spans="1:12" ht="15.95" customHeight="1">
      <c r="A46" s="84" t="str">
        <f t="shared" si="1"/>
        <v/>
      </c>
      <c r="B46" s="138"/>
      <c r="C46" s="135"/>
      <c r="D46" s="136"/>
      <c r="E46" s="173" t="str">
        <f>IFERROR(LOOKUP(D46,{50,74.5,79.5,84.5,89.5,100},{"Did Not Meet Expectation","Fairly Satisfactory","Satisfactory","Very Satisfactory","Outstanding"})," ")</f>
        <v/>
      </c>
      <c r="F46" s="174"/>
      <c r="G46" s="174"/>
      <c r="H46" s="174"/>
      <c r="I46" s="175"/>
    </row>
    <row r="47" spans="1:12" ht="15.95" customHeight="1">
      <c r="A47" s="84" t="str">
        <f t="shared" si="1"/>
        <v/>
      </c>
      <c r="B47" s="138"/>
      <c r="C47" s="135"/>
      <c r="D47" s="136"/>
      <c r="E47" s="173" t="str">
        <f>IFERROR(LOOKUP(D47,{50,74.5,79.5,84.5,89.5,100},{"Did Not Meet Expectation","Fairly Satisfactory","Satisfactory","Very Satisfactory","Outstanding"})," ")</f>
        <v/>
      </c>
      <c r="F47" s="174"/>
      <c r="G47" s="174"/>
      <c r="H47" s="174"/>
      <c r="I47" s="175"/>
    </row>
    <row r="48" spans="1:12" ht="15.95" customHeight="1">
      <c r="A48" s="84" t="str">
        <f t="shared" si="1"/>
        <v/>
      </c>
      <c r="B48" s="138"/>
      <c r="C48" s="135"/>
      <c r="D48" s="136"/>
      <c r="E48" s="173" t="str">
        <f>IFERROR(LOOKUP(D48,{50,74.5,79.5,84.5,89.5,100},{"Did Not Meet Expectation","Fairly Satisfactory","Satisfactory","Very Satisfactory","Outstanding"})," ")</f>
        <v/>
      </c>
      <c r="F48" s="174"/>
      <c r="G48" s="174"/>
      <c r="H48" s="174"/>
      <c r="I48" s="175"/>
    </row>
    <row r="49" spans="1:9" ht="15.95" customHeight="1">
      <c r="A49" s="84" t="str">
        <f t="shared" si="1"/>
        <v/>
      </c>
      <c r="B49" s="138"/>
      <c r="C49" s="135"/>
      <c r="D49" s="136"/>
      <c r="E49" s="173" t="str">
        <f>IFERROR(LOOKUP(D49,{50,74.5,79.5,84.5,89.5,100},{"Did Not Meet Expectation","Fairly Satisfactory","Satisfactory","Very Satisfactory","Outstanding"})," ")</f>
        <v/>
      </c>
      <c r="F49" s="174"/>
      <c r="G49" s="174"/>
      <c r="H49" s="174"/>
      <c r="I49" s="175"/>
    </row>
    <row r="50" spans="1:9" ht="15.95" customHeight="1">
      <c r="A50" s="84" t="str">
        <f t="shared" si="1"/>
        <v/>
      </c>
      <c r="B50" s="138"/>
      <c r="C50" s="135"/>
      <c r="D50" s="136"/>
      <c r="E50" s="173" t="str">
        <f>IFERROR(LOOKUP(D50,{50,74.5,79.5,84.5,89.5,100},{"Did Not Meet Expectation","Fairly Satisfactory","Satisfactory","Very Satisfactory","Outstanding"})," ")</f>
        <v/>
      </c>
      <c r="F50" s="174"/>
      <c r="G50" s="174"/>
      <c r="H50" s="174"/>
      <c r="I50" s="175"/>
    </row>
    <row r="51" spans="1:9" ht="15.95" customHeight="1">
      <c r="A51" s="84" t="str">
        <f t="shared" si="1"/>
        <v/>
      </c>
      <c r="B51" s="138"/>
      <c r="C51" s="135"/>
      <c r="D51" s="136"/>
      <c r="E51" s="173" t="str">
        <f>IFERROR(LOOKUP(D51,{50,74.5,79.5,84.5,89.5,100},{"Did Not Meet Expectation","Fairly Satisfactory","Satisfactory","Very Satisfactory","Outstanding"})," ")</f>
        <v/>
      </c>
      <c r="F51" s="174"/>
      <c r="G51" s="174"/>
      <c r="H51" s="174"/>
      <c r="I51" s="175"/>
    </row>
    <row r="52" spans="1:9" ht="15.95" customHeight="1">
      <c r="A52" s="84" t="str">
        <f t="shared" si="1"/>
        <v/>
      </c>
      <c r="B52" s="138"/>
      <c r="C52" s="135"/>
      <c r="D52" s="136"/>
      <c r="E52" s="173" t="str">
        <f>IFERROR(LOOKUP(D52,{50,74.5,79.5,84.5,89.5,100},{"Did Not Meet Expectation","Fairly Satisfactory","Satisfactory","Very Satisfactory","Outstanding"})," ")</f>
        <v/>
      </c>
      <c r="F52" s="174"/>
      <c r="G52" s="174"/>
      <c r="H52" s="174"/>
      <c r="I52" s="175"/>
    </row>
    <row r="53" spans="1:9" ht="15.95" customHeight="1">
      <c r="A53" s="84" t="str">
        <f t="shared" si="1"/>
        <v/>
      </c>
      <c r="B53" s="138"/>
      <c r="C53" s="135"/>
      <c r="D53" s="136"/>
      <c r="E53" s="173" t="str">
        <f>IFERROR(LOOKUP(D53,{50,74.5,79.5,84.5,89.5,100},{"Did Not Meet Expectation","Fairly Satisfactory","Satisfactory","Very Satisfactory","Outstanding"})," ")</f>
        <v/>
      </c>
      <c r="F53" s="174"/>
      <c r="G53" s="174"/>
      <c r="H53" s="174"/>
      <c r="I53" s="175"/>
    </row>
    <row r="54" spans="1:9" ht="15.95" customHeight="1">
      <c r="A54" s="84" t="str">
        <f t="shared" si="1"/>
        <v/>
      </c>
      <c r="B54" s="138"/>
      <c r="C54" s="135"/>
      <c r="D54" s="136"/>
      <c r="E54" s="173" t="str">
        <f>IFERROR(LOOKUP(D54,{50,74.5,79.5,84.5,89.5,100},{"Did Not Meet Expectation","Fairly Satisfactory","Satisfactory","Very Satisfactory","Outstanding"})," ")</f>
        <v/>
      </c>
      <c r="F54" s="174"/>
      <c r="G54" s="174"/>
      <c r="H54" s="174"/>
      <c r="I54" s="175"/>
    </row>
    <row r="55" spans="1:9" ht="15.95" customHeight="1">
      <c r="A55" s="84" t="str">
        <f t="shared" si="1"/>
        <v/>
      </c>
      <c r="B55" s="138"/>
      <c r="C55" s="135"/>
      <c r="D55" s="136"/>
      <c r="E55" s="173" t="str">
        <f>IFERROR(LOOKUP(D55,{50,74.5,79.5,84.5,89.5,100},{"Did Not Meet Expectation","Fairly Satisfactory","Satisfactory","Very Satisfactory","Outstanding"})," ")</f>
        <v/>
      </c>
      <c r="F55" s="174"/>
      <c r="G55" s="174"/>
      <c r="H55" s="174"/>
      <c r="I55" s="175"/>
    </row>
    <row r="56" spans="1:9" ht="15.95" customHeight="1">
      <c r="A56" s="84" t="str">
        <f t="shared" si="1"/>
        <v/>
      </c>
      <c r="B56" s="138"/>
      <c r="C56" s="135"/>
      <c r="D56" s="136"/>
      <c r="E56" s="173" t="str">
        <f>IFERROR(LOOKUP(D56,{50,74.5,79.5,84.5,89.5,100},{"Did Not Meet Expectation","Fairly Satisfactory","Satisfactory","Very Satisfactory","Outstanding"})," ")</f>
        <v/>
      </c>
      <c r="F56" s="174"/>
      <c r="G56" s="174"/>
      <c r="H56" s="174"/>
      <c r="I56" s="175"/>
    </row>
    <row r="57" spans="1:9" ht="15.95" customHeight="1">
      <c r="A57" s="84" t="str">
        <f t="shared" si="1"/>
        <v/>
      </c>
      <c r="B57" s="138"/>
      <c r="C57" s="135"/>
      <c r="D57" s="136"/>
      <c r="E57" s="173" t="str">
        <f>IFERROR(LOOKUP(D57,{50,74.5,79.5,84.5,89.5,100},{"Did Not Meet Expectation","Fairly Satisfactory","Satisfactory","Very Satisfactory","Outstanding"})," ")</f>
        <v/>
      </c>
      <c r="F57" s="174"/>
      <c r="G57" s="174"/>
      <c r="H57" s="174"/>
      <c r="I57" s="175"/>
    </row>
    <row r="58" spans="1:9" ht="15.95" customHeight="1">
      <c r="A58" s="84" t="str">
        <f t="shared" si="1"/>
        <v/>
      </c>
      <c r="B58" s="138"/>
      <c r="C58" s="135"/>
      <c r="D58" s="136"/>
      <c r="E58" s="173" t="str">
        <f>IFERROR(LOOKUP(D58,{50,74.5,79.5,84.5,89.5,100},{"Did Not Meet Expectation","Fairly Satisfactory","Satisfactory","Very Satisfactory","Outstanding"})," ")</f>
        <v/>
      </c>
      <c r="F58" s="174"/>
      <c r="G58" s="174"/>
      <c r="H58" s="174"/>
      <c r="I58" s="175"/>
    </row>
    <row r="59" spans="1:9" ht="15.95" customHeight="1">
      <c r="A59" s="84" t="str">
        <f t="shared" si="1"/>
        <v/>
      </c>
      <c r="B59" s="138"/>
      <c r="C59" s="135"/>
      <c r="D59" s="136"/>
      <c r="E59" s="173" t="str">
        <f>IFERROR(LOOKUP(D59,{50,74.5,79.5,84.5,89.5,100},{"Did Not Meet Expectation","Fairly Satisfactory","Satisfactory","Very Satisfactory","Outstanding"})," ")</f>
        <v/>
      </c>
      <c r="F59" s="174"/>
      <c r="G59" s="174"/>
      <c r="H59" s="174"/>
      <c r="I59" s="175"/>
    </row>
    <row r="60" spans="1:9" ht="15.95" customHeight="1">
      <c r="A60" s="84" t="str">
        <f t="shared" si="1"/>
        <v/>
      </c>
      <c r="B60" s="138"/>
      <c r="C60" s="135"/>
      <c r="D60" s="136"/>
      <c r="E60" s="173" t="str">
        <f>IFERROR(LOOKUP(D60,{50,74.5,79.5,84.5,89.5,100},{"Did Not Meet Expectation","Fairly Satisfactory","Satisfactory","Very Satisfactory","Outstanding"})," ")</f>
        <v/>
      </c>
      <c r="F60" s="174"/>
      <c r="G60" s="174"/>
      <c r="H60" s="174"/>
      <c r="I60" s="175"/>
    </row>
    <row r="61" spans="1:9" ht="15.95" customHeight="1">
      <c r="A61" s="84" t="str">
        <f t="shared" si="1"/>
        <v/>
      </c>
      <c r="B61" s="138"/>
      <c r="C61" s="135"/>
      <c r="D61" s="136"/>
      <c r="E61" s="173" t="str">
        <f>IFERROR(LOOKUP(D61,{50,74.5,79.5,84.5,89.5,100},{"Did Not Meet Expectation","Fairly Satisfactory","Satisfactory","Very Satisfactory","Outstanding"})," ")</f>
        <v/>
      </c>
      <c r="F61" s="174"/>
      <c r="G61" s="174"/>
      <c r="H61" s="174"/>
      <c r="I61" s="175"/>
    </row>
    <row r="62" spans="1:9" ht="15.95" customHeight="1">
      <c r="A62" s="84" t="str">
        <f t="shared" si="1"/>
        <v/>
      </c>
      <c r="B62" s="138"/>
      <c r="C62" s="135"/>
      <c r="D62" s="136"/>
      <c r="E62" s="173" t="str">
        <f>IFERROR(LOOKUP(D62,{50,74.5,79.5,84.5,89.5,100},{"Did Not Meet Expectation","Fairly Satisfactory","Satisfactory","Very Satisfactory","Outstanding"})," ")</f>
        <v/>
      </c>
      <c r="F62" s="174"/>
      <c r="G62" s="174"/>
      <c r="H62" s="174"/>
      <c r="I62" s="175"/>
    </row>
    <row r="63" spans="1:9" ht="15.95" customHeight="1">
      <c r="A63" s="84" t="str">
        <f t="shared" si="1"/>
        <v/>
      </c>
      <c r="B63" s="138"/>
      <c r="C63" s="135"/>
      <c r="D63" s="136"/>
      <c r="E63" s="173" t="str">
        <f>IFERROR(LOOKUP(D63,{50,74.5,79.5,84.5,89.5,100},{"Did Not Meet Expectation","Fairly Satisfactory","Satisfactory","Very Satisfactory","Outstanding"})," ")</f>
        <v/>
      </c>
      <c r="F63" s="174"/>
      <c r="G63" s="174"/>
      <c r="H63" s="174"/>
      <c r="I63" s="175"/>
    </row>
    <row r="64" spans="1:9" ht="15.95" customHeight="1" thickBot="1">
      <c r="A64" s="85" t="str">
        <f t="shared" si="1"/>
        <v/>
      </c>
      <c r="B64" s="138"/>
      <c r="C64" s="135"/>
      <c r="D64" s="141"/>
      <c r="E64" s="195" t="str">
        <f>IFERROR(LOOKUP(D64,{50,74.5,79.5,84.5,89.5,100},{"Did Not Meet Expectation","Fairly Satisfactory","Satisfactory","Very Satisfactory","Outstanding"})," ")</f>
        <v/>
      </c>
      <c r="F64" s="196"/>
      <c r="G64" s="196"/>
      <c r="H64" s="196"/>
      <c r="I64" s="197"/>
    </row>
    <row r="65" spans="1:9" ht="15.95" customHeight="1" thickBot="1">
      <c r="A65" s="198" t="s">
        <v>7</v>
      </c>
      <c r="B65" s="199"/>
      <c r="C65" s="200"/>
      <c r="D65" s="165"/>
      <c r="E65" s="214"/>
      <c r="F65" s="215"/>
      <c r="G65" s="215"/>
      <c r="H65" s="215"/>
      <c r="I65" s="216"/>
    </row>
    <row r="66" spans="1:9" ht="15.95" customHeight="1">
      <c r="A66" s="83" t="str">
        <f>IF(B66="","",1)</f>
        <v/>
      </c>
      <c r="B66" s="152"/>
      <c r="C66" s="146"/>
      <c r="D66" s="136"/>
      <c r="E66" s="192" t="str">
        <f>IFERROR(LOOKUP(D66,{50,74.5,79.5,84.5,89.5,100},{"Did Not Meet Expectation","Fairly Satisfactory","Satisfactory","Very Satisfactory","Outstanding"})," ")</f>
        <v/>
      </c>
      <c r="F66" s="193"/>
      <c r="G66" s="193"/>
      <c r="H66" s="193"/>
      <c r="I66" s="194"/>
    </row>
    <row r="67" spans="1:9" ht="15.95" customHeight="1">
      <c r="A67" s="84" t="str">
        <f>IF(B67="","",A66+1)</f>
        <v/>
      </c>
      <c r="B67" s="152"/>
      <c r="C67" s="148"/>
      <c r="D67" s="136"/>
      <c r="E67" s="173" t="str">
        <f>IFERROR(LOOKUP(D67,{50,74.5,79.5,84.5,89.5,100},{"Did Not Meet Expectation","Fairly Satisfactory","Satisfactory","Very Satisfactory","Outstanding"})," ")</f>
        <v/>
      </c>
      <c r="F67" s="174"/>
      <c r="G67" s="174"/>
      <c r="H67" s="174"/>
      <c r="I67" s="175"/>
    </row>
    <row r="68" spans="1:9" ht="15.95" customHeight="1">
      <c r="A68" s="84" t="str">
        <f t="shared" ref="A68:A116" si="2">IF(B68="","",A67+1)</f>
        <v/>
      </c>
      <c r="B68" s="152"/>
      <c r="C68" s="148"/>
      <c r="D68" s="136"/>
      <c r="E68" s="173" t="str">
        <f>IFERROR(LOOKUP(D68,{50,74.5,79.5,84.5,89.5,100},{"Did Not Meet Expectation","Fairly Satisfactory","Satisfactory","Very Satisfactory","Outstanding"})," ")</f>
        <v/>
      </c>
      <c r="F68" s="174"/>
      <c r="G68" s="174"/>
      <c r="H68" s="174"/>
      <c r="I68" s="175"/>
    </row>
    <row r="69" spans="1:9" ht="15.95" customHeight="1">
      <c r="A69" s="84" t="str">
        <f t="shared" si="2"/>
        <v/>
      </c>
      <c r="B69" s="152"/>
      <c r="C69" s="148"/>
      <c r="D69" s="136"/>
      <c r="E69" s="173" t="str">
        <f>IFERROR(LOOKUP(D69,{50,74.5,79.5,84.5,89.5,100},{"Did Not Meet Expectation","Fairly Satisfactory","Satisfactory","Very Satisfactory","Outstanding"})," ")</f>
        <v/>
      </c>
      <c r="F69" s="174"/>
      <c r="G69" s="174"/>
      <c r="H69" s="174"/>
      <c r="I69" s="175"/>
    </row>
    <row r="70" spans="1:9" ht="15.95" customHeight="1">
      <c r="A70" s="84" t="str">
        <f t="shared" si="2"/>
        <v/>
      </c>
      <c r="B70" s="152"/>
      <c r="C70" s="148"/>
      <c r="D70" s="136"/>
      <c r="E70" s="173" t="str">
        <f>IFERROR(LOOKUP(D70,{50,74.5,79.5,84.5,89.5,100},{"Did Not Meet Expectation","Fairly Satisfactory","Satisfactory","Very Satisfactory","Outstanding"})," ")</f>
        <v/>
      </c>
      <c r="F70" s="174"/>
      <c r="G70" s="174"/>
      <c r="H70" s="174"/>
      <c r="I70" s="175"/>
    </row>
    <row r="71" spans="1:9" ht="15.95" customHeight="1">
      <c r="A71" s="84" t="str">
        <f t="shared" si="2"/>
        <v/>
      </c>
      <c r="B71" s="152"/>
      <c r="C71" s="148"/>
      <c r="D71" s="136"/>
      <c r="E71" s="173" t="str">
        <f>IFERROR(LOOKUP(D71,{50,74.5,79.5,84.5,89.5,100},{"Did Not Meet Expectation","Fairly Satisfactory","Satisfactory","Very Satisfactory","Outstanding"})," ")</f>
        <v/>
      </c>
      <c r="F71" s="174"/>
      <c r="G71" s="174"/>
      <c r="H71" s="174"/>
      <c r="I71" s="175"/>
    </row>
    <row r="72" spans="1:9" ht="15.95" customHeight="1">
      <c r="A72" s="84" t="str">
        <f t="shared" si="2"/>
        <v/>
      </c>
      <c r="B72" s="152"/>
      <c r="C72" s="148"/>
      <c r="D72" s="136"/>
      <c r="E72" s="173" t="str">
        <f>IFERROR(LOOKUP(D72,{50,74.5,79.5,84.5,89.5,100},{"Did Not Meet Expectation","Fairly Satisfactory","Satisfactory","Very Satisfactory","Outstanding"})," ")</f>
        <v/>
      </c>
      <c r="F72" s="174"/>
      <c r="G72" s="174"/>
      <c r="H72" s="174"/>
      <c r="I72" s="175"/>
    </row>
    <row r="73" spans="1:9" ht="15.95" customHeight="1">
      <c r="A73" s="84" t="str">
        <f t="shared" si="2"/>
        <v/>
      </c>
      <c r="B73" s="152"/>
      <c r="C73" s="148"/>
      <c r="D73" s="136"/>
      <c r="E73" s="173" t="str">
        <f>IFERROR(LOOKUP(D73,{50,74.5,79.5,84.5,89.5,100},{"Did Not Meet Expectation","Fairly Satisfactory","Satisfactory","Very Satisfactory","Outstanding"})," ")</f>
        <v/>
      </c>
      <c r="F73" s="174"/>
      <c r="G73" s="174"/>
      <c r="H73" s="174"/>
      <c r="I73" s="175"/>
    </row>
    <row r="74" spans="1:9" ht="15.95" customHeight="1">
      <c r="A74" s="84" t="str">
        <f t="shared" si="2"/>
        <v/>
      </c>
      <c r="B74" s="152"/>
      <c r="C74" s="148"/>
      <c r="D74" s="136"/>
      <c r="E74" s="173" t="str">
        <f>IFERROR(LOOKUP(D74,{50,74.5,79.5,84.5,89.5,100},{"Did Not Meet Expectation","Fairly Satisfactory","Satisfactory","Very Satisfactory","Outstanding"})," ")</f>
        <v/>
      </c>
      <c r="F74" s="174"/>
      <c r="G74" s="174"/>
      <c r="H74" s="174"/>
      <c r="I74" s="175"/>
    </row>
    <row r="75" spans="1:9" ht="15.95" customHeight="1">
      <c r="A75" s="84" t="str">
        <f t="shared" si="2"/>
        <v/>
      </c>
      <c r="B75" s="152"/>
      <c r="C75" s="148"/>
      <c r="D75" s="136"/>
      <c r="E75" s="173" t="str">
        <f>IFERROR(LOOKUP(D75,{50,74.5,79.5,84.5,89.5,100},{"Did Not Meet Expectation","Fairly Satisfactory","Satisfactory","Very Satisfactory","Outstanding"})," ")</f>
        <v/>
      </c>
      <c r="F75" s="174"/>
      <c r="G75" s="174"/>
      <c r="H75" s="174"/>
      <c r="I75" s="175"/>
    </row>
    <row r="76" spans="1:9" ht="15.95" customHeight="1">
      <c r="A76" s="84" t="str">
        <f t="shared" si="2"/>
        <v/>
      </c>
      <c r="B76" s="152"/>
      <c r="C76" s="148"/>
      <c r="D76" s="136"/>
      <c r="E76" s="173" t="str">
        <f>IFERROR(LOOKUP(D76,{50,74.5,79.5,84.5,89.5,100},{"Did Not Meet Expectation","Fairly Satisfactory","Satisfactory","Very Satisfactory","Outstanding"})," ")</f>
        <v/>
      </c>
      <c r="F76" s="174"/>
      <c r="G76" s="174"/>
      <c r="H76" s="174"/>
      <c r="I76" s="175"/>
    </row>
    <row r="77" spans="1:9" ht="15.95" customHeight="1">
      <c r="A77" s="84" t="str">
        <f t="shared" si="2"/>
        <v/>
      </c>
      <c r="B77" s="152"/>
      <c r="C77" s="148"/>
      <c r="D77" s="136"/>
      <c r="E77" s="173" t="str">
        <f>IFERROR(LOOKUP(D77,{50,74.5,79.5,84.5,89.5,100},{"Did Not Meet Expectation","Fairly Satisfactory","Satisfactory","Very Satisfactory","Outstanding"})," ")</f>
        <v/>
      </c>
      <c r="F77" s="174"/>
      <c r="G77" s="174"/>
      <c r="H77" s="174"/>
      <c r="I77" s="175"/>
    </row>
    <row r="78" spans="1:9" ht="15.95" customHeight="1">
      <c r="A78" s="84" t="str">
        <f t="shared" si="2"/>
        <v/>
      </c>
      <c r="B78" s="152"/>
      <c r="C78" s="148"/>
      <c r="D78" s="136"/>
      <c r="E78" s="173" t="str">
        <f>IFERROR(LOOKUP(D78,{50,74.5,79.5,84.5,89.5,100},{"Did Not Meet Expectation","Fairly Satisfactory","Satisfactory","Very Satisfactory","Outstanding"})," ")</f>
        <v/>
      </c>
      <c r="F78" s="174"/>
      <c r="G78" s="174"/>
      <c r="H78" s="174"/>
      <c r="I78" s="175"/>
    </row>
    <row r="79" spans="1:9" ht="15.95" customHeight="1">
      <c r="A79" s="84" t="str">
        <f t="shared" si="2"/>
        <v/>
      </c>
      <c r="B79" s="152"/>
      <c r="C79" s="148"/>
      <c r="D79" s="136"/>
      <c r="E79" s="173" t="str">
        <f>IFERROR(LOOKUP(D79,{50,74.5,79.5,84.5,89.5,100},{"Did Not Meet Expectation","Fairly Satisfactory","Satisfactory","Very Satisfactory","Outstanding"})," ")</f>
        <v/>
      </c>
      <c r="F79" s="174"/>
      <c r="G79" s="174"/>
      <c r="H79" s="174"/>
      <c r="I79" s="175"/>
    </row>
    <row r="80" spans="1:9" ht="15.95" customHeight="1">
      <c r="A80" s="84" t="str">
        <f t="shared" si="2"/>
        <v/>
      </c>
      <c r="B80" s="152"/>
      <c r="C80" s="148"/>
      <c r="D80" s="136"/>
      <c r="E80" s="173" t="str">
        <f>IFERROR(LOOKUP(D80,{50,74.5,79.5,84.5,89.5,100},{"Did Not Meet Expectation","Fairly Satisfactory","Satisfactory","Very Satisfactory","Outstanding"})," ")</f>
        <v/>
      </c>
      <c r="F80" s="174"/>
      <c r="G80" s="174"/>
      <c r="H80" s="174"/>
      <c r="I80" s="175"/>
    </row>
    <row r="81" spans="1:9" ht="15.95" customHeight="1">
      <c r="A81" s="84" t="str">
        <f t="shared" si="2"/>
        <v/>
      </c>
      <c r="B81" s="152"/>
      <c r="C81" s="148"/>
      <c r="D81" s="136"/>
      <c r="E81" s="173" t="str">
        <f>IFERROR(LOOKUP(D81,{50,74.5,79.5,84.5,89.5,100},{"Did Not Meet Expectation","Fairly Satisfactory","Satisfactory","Very Satisfactory","Outstanding"})," ")</f>
        <v/>
      </c>
      <c r="F81" s="174"/>
      <c r="G81" s="174"/>
      <c r="H81" s="174"/>
      <c r="I81" s="175"/>
    </row>
    <row r="82" spans="1:9" ht="15.95" customHeight="1">
      <c r="A82" s="84" t="str">
        <f t="shared" si="2"/>
        <v/>
      </c>
      <c r="B82" s="152"/>
      <c r="C82" s="148"/>
      <c r="D82" s="136"/>
      <c r="E82" s="173" t="str">
        <f>IFERROR(LOOKUP(D82,{50,74.5,79.5,84.5,89.5,100},{"Did Not Meet Expectation","Fairly Satisfactory","Satisfactory","Very Satisfactory","Outstanding"})," ")</f>
        <v/>
      </c>
      <c r="F82" s="174"/>
      <c r="G82" s="174"/>
      <c r="H82" s="174"/>
      <c r="I82" s="175"/>
    </row>
    <row r="83" spans="1:9" ht="15.95" customHeight="1">
      <c r="A83" s="84" t="str">
        <f t="shared" si="2"/>
        <v/>
      </c>
      <c r="B83" s="152"/>
      <c r="C83" s="148"/>
      <c r="D83" s="136"/>
      <c r="E83" s="173" t="str">
        <f>IFERROR(LOOKUP(D83,{50,74.5,79.5,84.5,89.5,100},{"Did Not Meet Expectation","Fairly Satisfactory","Satisfactory","Very Satisfactory","Outstanding"})," ")</f>
        <v/>
      </c>
      <c r="F83" s="174"/>
      <c r="G83" s="174"/>
      <c r="H83" s="174"/>
      <c r="I83" s="175"/>
    </row>
    <row r="84" spans="1:9" ht="15.95" customHeight="1">
      <c r="A84" s="84" t="str">
        <f t="shared" si="2"/>
        <v/>
      </c>
      <c r="B84" s="152"/>
      <c r="C84" s="148"/>
      <c r="D84" s="136"/>
      <c r="E84" s="173" t="str">
        <f>IFERROR(LOOKUP(D84,{50,74.5,79.5,84.5,89.5,100},{"Did Not Meet Expectation","Fairly Satisfactory","Satisfactory","Very Satisfactory","Outstanding"})," ")</f>
        <v/>
      </c>
      <c r="F84" s="174"/>
      <c r="G84" s="174"/>
      <c r="H84" s="174"/>
      <c r="I84" s="175"/>
    </row>
    <row r="85" spans="1:9" ht="15.95" customHeight="1">
      <c r="A85" s="84" t="str">
        <f t="shared" si="2"/>
        <v/>
      </c>
      <c r="B85" s="152"/>
      <c r="C85" s="148"/>
      <c r="D85" s="136"/>
      <c r="E85" s="173" t="str">
        <f>IFERROR(LOOKUP(D85,{50,74.5,79.5,84.5,89.5,100},{"Did Not Meet Expectation","Fairly Satisfactory","Satisfactory","Very Satisfactory","Outstanding"})," ")</f>
        <v/>
      </c>
      <c r="F85" s="174"/>
      <c r="G85" s="174"/>
      <c r="H85" s="174"/>
      <c r="I85" s="175"/>
    </row>
    <row r="86" spans="1:9" ht="15.95" customHeight="1">
      <c r="A86" s="84" t="str">
        <f t="shared" si="2"/>
        <v/>
      </c>
      <c r="B86" s="152"/>
      <c r="C86" s="148"/>
      <c r="D86" s="136"/>
      <c r="E86" s="173" t="str">
        <f>IFERROR(LOOKUP(D86,{50,74.5,79.5,84.5,89.5,100},{"Did Not Meet Expectation","Fairly Satisfactory","Satisfactory","Very Satisfactory","Outstanding"})," ")</f>
        <v/>
      </c>
      <c r="F86" s="174"/>
      <c r="G86" s="174"/>
      <c r="H86" s="174"/>
      <c r="I86" s="175"/>
    </row>
    <row r="87" spans="1:9" ht="15.95" customHeight="1">
      <c r="A87" s="84" t="str">
        <f>IF(B87="","",A86+1)</f>
        <v/>
      </c>
      <c r="B87" s="152"/>
      <c r="C87" s="148"/>
      <c r="D87" s="136"/>
      <c r="E87" s="173" t="str">
        <f>IFERROR(LOOKUP(D87,{50,74.5,79.5,84.5,89.5,100},{"Did Not Meet Expectation","Fairly Satisfactory","Satisfactory","Very Satisfactory","Outstanding"})," ")</f>
        <v/>
      </c>
      <c r="F87" s="174"/>
      <c r="G87" s="174"/>
      <c r="H87" s="174"/>
      <c r="I87" s="175"/>
    </row>
    <row r="88" spans="1:9" ht="15.95" customHeight="1">
      <c r="A88" s="84" t="str">
        <f t="shared" si="2"/>
        <v/>
      </c>
      <c r="B88" s="152"/>
      <c r="C88" s="148"/>
      <c r="D88" s="136"/>
      <c r="E88" s="173" t="str">
        <f>IFERROR(LOOKUP(D88,{50,74.5,79.5,84.5,89.5,100},{"Did Not Meet Expectation","Fairly Satisfactory","Satisfactory","Very Satisfactory","Outstanding"})," ")</f>
        <v/>
      </c>
      <c r="F88" s="174"/>
      <c r="G88" s="174"/>
      <c r="H88" s="174"/>
      <c r="I88" s="175"/>
    </row>
    <row r="89" spans="1:9" ht="15.95" customHeight="1">
      <c r="A89" s="84" t="str">
        <f t="shared" si="2"/>
        <v/>
      </c>
      <c r="B89" s="152"/>
      <c r="C89" s="148"/>
      <c r="D89" s="136"/>
      <c r="E89" s="173" t="str">
        <f>IFERROR(LOOKUP(D89,{50,74.5,79.5,84.5,89.5,100},{"Did Not Meet Expectation","Fairly Satisfactory","Satisfactory","Very Satisfactory","Outstanding"})," ")</f>
        <v/>
      </c>
      <c r="F89" s="174"/>
      <c r="G89" s="174"/>
      <c r="H89" s="174"/>
      <c r="I89" s="175"/>
    </row>
    <row r="90" spans="1:9" ht="15.95" customHeight="1">
      <c r="A90" s="84" t="str">
        <f t="shared" si="2"/>
        <v/>
      </c>
      <c r="B90" s="152"/>
      <c r="C90" s="148"/>
      <c r="D90" s="136"/>
      <c r="E90" s="173" t="str">
        <f>IFERROR(LOOKUP(D90,{50,74.5,79.5,84.5,89.5,100},{"Did Not Meet Expectation","Fairly Satisfactory","Satisfactory","Very Satisfactory","Outstanding"})," ")</f>
        <v/>
      </c>
      <c r="F90" s="174"/>
      <c r="G90" s="174"/>
      <c r="H90" s="174"/>
      <c r="I90" s="175"/>
    </row>
    <row r="91" spans="1:9" ht="15.95" customHeight="1">
      <c r="A91" s="84" t="str">
        <f t="shared" si="2"/>
        <v/>
      </c>
      <c r="B91" s="152"/>
      <c r="C91" s="148"/>
      <c r="D91" s="136"/>
      <c r="E91" s="173" t="str">
        <f>IFERROR(LOOKUP(D91,{50,74.5,79.5,84.5,89.5,100},{"Did Not Meet Expectation","Fairly Satisfactory","Satisfactory","Very Satisfactory","Outstanding"})," ")</f>
        <v/>
      </c>
      <c r="F91" s="174"/>
      <c r="G91" s="174"/>
      <c r="H91" s="174"/>
      <c r="I91" s="175"/>
    </row>
    <row r="92" spans="1:9" ht="15.95" customHeight="1">
      <c r="A92" s="84" t="str">
        <f t="shared" si="2"/>
        <v/>
      </c>
      <c r="B92" s="147"/>
      <c r="C92" s="148"/>
      <c r="D92" s="136"/>
      <c r="E92" s="173" t="str">
        <f>IFERROR(LOOKUP(D92,{50,74.5,79.5,84.5,89.5,100},{"Did Not Meet Expectation","Fairly Satisfactory","Satisfactory","Very Satisfactory","Outstanding"})," ")</f>
        <v/>
      </c>
      <c r="F92" s="174"/>
      <c r="G92" s="174"/>
      <c r="H92" s="174"/>
      <c r="I92" s="175"/>
    </row>
    <row r="93" spans="1:9" ht="15.95" customHeight="1">
      <c r="A93" s="84" t="str">
        <f t="shared" si="2"/>
        <v/>
      </c>
      <c r="B93" s="147"/>
      <c r="C93" s="148"/>
      <c r="D93" s="136"/>
      <c r="E93" s="173" t="str">
        <f>IFERROR(LOOKUP(D93,{50,74.5,79.5,84.5,89.5,100},{"Did Not Meet Expectation","Fairly Satisfactory","Satisfactory","Very Satisfactory","Outstanding"})," ")</f>
        <v/>
      </c>
      <c r="F93" s="174"/>
      <c r="G93" s="174"/>
      <c r="H93" s="174"/>
      <c r="I93" s="175"/>
    </row>
    <row r="94" spans="1:9" ht="15.95" customHeight="1">
      <c r="A94" s="84" t="str">
        <f t="shared" si="2"/>
        <v/>
      </c>
      <c r="B94" s="147"/>
      <c r="C94" s="148"/>
      <c r="D94" s="136"/>
      <c r="E94" s="173" t="str">
        <f>IFERROR(LOOKUP(D94,{50,74.5,79.5,84.5,89.5,100},{"Did Not Meet Expectation","Fairly Satisfactory","Satisfactory","Very Satisfactory","Outstanding"})," ")</f>
        <v/>
      </c>
      <c r="F94" s="174"/>
      <c r="G94" s="174"/>
      <c r="H94" s="174"/>
      <c r="I94" s="175"/>
    </row>
    <row r="95" spans="1:9" ht="15.95" customHeight="1">
      <c r="A95" s="84" t="str">
        <f t="shared" si="2"/>
        <v/>
      </c>
      <c r="B95" s="147"/>
      <c r="C95" s="148"/>
      <c r="D95" s="136"/>
      <c r="E95" s="173" t="str">
        <f>IFERROR(LOOKUP(D95,{50,74.5,79.5,84.5,89.5,100},{"Did Not Meet Expectation","Fairly Satisfactory","Satisfactory","Very Satisfactory","Outstanding"})," ")</f>
        <v/>
      </c>
      <c r="F95" s="174"/>
      <c r="G95" s="174"/>
      <c r="H95" s="174"/>
      <c r="I95" s="175"/>
    </row>
    <row r="96" spans="1:9" ht="15.95" customHeight="1">
      <c r="A96" s="84" t="str">
        <f t="shared" si="2"/>
        <v/>
      </c>
      <c r="B96" s="147"/>
      <c r="C96" s="148"/>
      <c r="D96" s="136"/>
      <c r="E96" s="173" t="str">
        <f>IFERROR(LOOKUP(D96,{50,74.5,79.5,84.5,89.5,100},{"Did Not Meet Expectation","Fairly Satisfactory","Satisfactory","Very Satisfactory","Outstanding"})," ")</f>
        <v/>
      </c>
      <c r="F96" s="174"/>
      <c r="G96" s="174"/>
      <c r="H96" s="174"/>
      <c r="I96" s="175"/>
    </row>
    <row r="97" spans="1:9" ht="15.95" customHeight="1">
      <c r="A97" s="84" t="str">
        <f t="shared" si="2"/>
        <v/>
      </c>
      <c r="B97" s="147"/>
      <c r="C97" s="148"/>
      <c r="D97" s="136"/>
      <c r="E97" s="173" t="str">
        <f>IFERROR(LOOKUP(D97,{50,74.5,79.5,84.5,89.5,100},{"Did Not Meet Expectation","Fairly Satisfactory","Satisfactory","Very Satisfactory","Outstanding"})," ")</f>
        <v/>
      </c>
      <c r="F97" s="174"/>
      <c r="G97" s="174"/>
      <c r="H97" s="174"/>
      <c r="I97" s="175"/>
    </row>
    <row r="98" spans="1:9" ht="15.95" customHeight="1">
      <c r="A98" s="84" t="str">
        <f t="shared" si="2"/>
        <v/>
      </c>
      <c r="B98" s="147"/>
      <c r="C98" s="148"/>
      <c r="D98" s="136"/>
      <c r="E98" s="173" t="str">
        <f>IFERROR(LOOKUP(D98,{50,74.5,79.5,84.5,89.5,100},{"Did Not Meet Expectation","Fairly Satisfactory","Satisfactory","Very Satisfactory","Outstanding"})," ")</f>
        <v/>
      </c>
      <c r="F98" s="174"/>
      <c r="G98" s="174"/>
      <c r="H98" s="174"/>
      <c r="I98" s="175"/>
    </row>
    <row r="99" spans="1:9" ht="15.95" customHeight="1">
      <c r="A99" s="84" t="str">
        <f t="shared" si="2"/>
        <v/>
      </c>
      <c r="B99" s="147"/>
      <c r="C99" s="148"/>
      <c r="D99" s="136"/>
      <c r="E99" s="173" t="str">
        <f>IFERROR(LOOKUP(D99,{50,74.5,79.5,84.5,89.5,100},{"Did Not Meet Expectation","Fairly Satisfactory","Satisfactory","Very Satisfactory","Outstanding"})," ")</f>
        <v/>
      </c>
      <c r="F99" s="174"/>
      <c r="G99" s="174"/>
      <c r="H99" s="174"/>
      <c r="I99" s="175"/>
    </row>
    <row r="100" spans="1:9" ht="15.95" customHeight="1">
      <c r="A100" s="84" t="str">
        <f t="shared" si="2"/>
        <v/>
      </c>
      <c r="B100" s="147"/>
      <c r="C100" s="148"/>
      <c r="D100" s="136"/>
      <c r="E100" s="173" t="str">
        <f>IFERROR(LOOKUP(D100,{50,74.5,79.5,84.5,89.5,100},{"Did Not Meet Expectation","Fairly Satisfactory","Satisfactory","Very Satisfactory","Outstanding"})," ")</f>
        <v/>
      </c>
      <c r="F100" s="174"/>
      <c r="G100" s="174"/>
      <c r="H100" s="174"/>
      <c r="I100" s="175"/>
    </row>
    <row r="101" spans="1:9" ht="15.95" customHeight="1">
      <c r="A101" s="84" t="str">
        <f t="shared" si="2"/>
        <v/>
      </c>
      <c r="B101" s="147"/>
      <c r="C101" s="148"/>
      <c r="D101" s="136"/>
      <c r="E101" s="173" t="str">
        <f>IFERROR(LOOKUP(D101,{50,74.5,79.5,84.5,89.5,100},{"Did Not Meet Expectation","Fairly Satisfactory","Satisfactory","Very Satisfactory","Outstanding"})," ")</f>
        <v/>
      </c>
      <c r="F101" s="174"/>
      <c r="G101" s="174"/>
      <c r="H101" s="174"/>
      <c r="I101" s="175"/>
    </row>
    <row r="102" spans="1:9" ht="15.95" customHeight="1">
      <c r="A102" s="84" t="str">
        <f t="shared" si="2"/>
        <v/>
      </c>
      <c r="B102" s="147"/>
      <c r="C102" s="148"/>
      <c r="D102" s="136"/>
      <c r="E102" s="173" t="str">
        <f>IFERROR(LOOKUP(D102,{50,74.5,79.5,84.5,89.5,100},{"Did Not Meet Expectation","Fairly Satisfactory","Satisfactory","Very Satisfactory","Outstanding"})," ")</f>
        <v/>
      </c>
      <c r="F102" s="174"/>
      <c r="G102" s="174"/>
      <c r="H102" s="174"/>
      <c r="I102" s="175"/>
    </row>
    <row r="103" spans="1:9" ht="15.95" customHeight="1">
      <c r="A103" s="84" t="str">
        <f t="shared" si="2"/>
        <v/>
      </c>
      <c r="B103" s="147"/>
      <c r="C103" s="148"/>
      <c r="D103" s="136"/>
      <c r="E103" s="173" t="str">
        <f>IFERROR(LOOKUP(D103,{50,74.5,79.5,84.5,89.5,100},{"Did Not Meet Expectation","Fairly Satisfactory","Satisfactory","Very Satisfactory","Outstanding"})," ")</f>
        <v/>
      </c>
      <c r="F103" s="174"/>
      <c r="G103" s="174"/>
      <c r="H103" s="174"/>
      <c r="I103" s="175"/>
    </row>
    <row r="104" spans="1:9" ht="15.95" customHeight="1">
      <c r="A104" s="84" t="str">
        <f t="shared" si="2"/>
        <v/>
      </c>
      <c r="B104" s="147"/>
      <c r="C104" s="148"/>
      <c r="D104" s="136"/>
      <c r="E104" s="173" t="str">
        <f>IFERROR(LOOKUP(D104,{50,74.5,79.5,84.5,89.5,100},{"Did Not Meet Expectation","Fairly Satisfactory","Satisfactory","Very Satisfactory","Outstanding"})," ")</f>
        <v/>
      </c>
      <c r="F104" s="174"/>
      <c r="G104" s="174"/>
      <c r="H104" s="174"/>
      <c r="I104" s="175"/>
    </row>
    <row r="105" spans="1:9" ht="15.95" customHeight="1">
      <c r="A105" s="84" t="str">
        <f t="shared" si="2"/>
        <v/>
      </c>
      <c r="B105" s="147"/>
      <c r="C105" s="148"/>
      <c r="D105" s="136"/>
      <c r="E105" s="173" t="str">
        <f>IFERROR(LOOKUP(D105,{50,74.5,79.5,84.5,89.5,100},{"Did Not Meet Expectation","Fairly Satisfactory","Satisfactory","Very Satisfactory","Outstanding"})," ")</f>
        <v/>
      </c>
      <c r="F105" s="174"/>
      <c r="G105" s="174"/>
      <c r="H105" s="174"/>
      <c r="I105" s="175"/>
    </row>
    <row r="106" spans="1:9" ht="15.95" customHeight="1">
      <c r="A106" s="84" t="str">
        <f t="shared" si="2"/>
        <v/>
      </c>
      <c r="B106" s="147"/>
      <c r="C106" s="148"/>
      <c r="D106" s="136"/>
      <c r="E106" s="173" t="str">
        <f>IFERROR(LOOKUP(D106,{50,74.5,79.5,84.5,89.5,100},{"Did Not Meet Expectation","Fairly Satisfactory","Satisfactory","Very Satisfactory","Outstanding"})," ")</f>
        <v/>
      </c>
      <c r="F106" s="174"/>
      <c r="G106" s="174"/>
      <c r="H106" s="174"/>
      <c r="I106" s="175"/>
    </row>
    <row r="107" spans="1:9" ht="15.95" customHeight="1">
      <c r="A107" s="84" t="str">
        <f t="shared" si="2"/>
        <v/>
      </c>
      <c r="B107" s="147"/>
      <c r="C107" s="148"/>
      <c r="D107" s="136"/>
      <c r="E107" s="173" t="str">
        <f>IFERROR(LOOKUP(D107,{50,74.5,79.5,84.5,89.5,100},{"Did Not Meet Expectation","Fairly Satisfactory","Satisfactory","Very Satisfactory","Outstanding"})," ")</f>
        <v/>
      </c>
      <c r="F107" s="174"/>
      <c r="G107" s="174"/>
      <c r="H107" s="174"/>
      <c r="I107" s="175"/>
    </row>
    <row r="108" spans="1:9" ht="15.95" customHeight="1">
      <c r="A108" s="84" t="str">
        <f t="shared" si="2"/>
        <v/>
      </c>
      <c r="B108" s="147"/>
      <c r="C108" s="148"/>
      <c r="D108" s="136"/>
      <c r="E108" s="173" t="str">
        <f>IFERROR(LOOKUP(D108,{50,74.5,79.5,84.5,89.5,100},{"Did Not Meet Expectation","Fairly Satisfactory","Satisfactory","Very Satisfactory","Outstanding"})," ")</f>
        <v/>
      </c>
      <c r="F108" s="174"/>
      <c r="G108" s="174"/>
      <c r="H108" s="174"/>
      <c r="I108" s="175"/>
    </row>
    <row r="109" spans="1:9" ht="15.95" customHeight="1">
      <c r="A109" s="84" t="str">
        <f t="shared" si="2"/>
        <v/>
      </c>
      <c r="B109" s="147"/>
      <c r="C109" s="148"/>
      <c r="D109" s="136"/>
      <c r="E109" s="173" t="str">
        <f>IFERROR(LOOKUP(D109,{50,74.5,79.5,84.5,89.5,100},{"Did Not Meet Expectation","Fairly Satisfactory","Satisfactory","Very Satisfactory","Outstanding"})," ")</f>
        <v/>
      </c>
      <c r="F109" s="174"/>
      <c r="G109" s="174"/>
      <c r="H109" s="174"/>
      <c r="I109" s="175"/>
    </row>
    <row r="110" spans="1:9" ht="15.95" customHeight="1">
      <c r="A110" s="84" t="str">
        <f t="shared" si="2"/>
        <v/>
      </c>
      <c r="B110" s="147"/>
      <c r="C110" s="148"/>
      <c r="D110" s="136"/>
      <c r="E110" s="173" t="str">
        <f>IFERROR(LOOKUP(D110,{50,74.5,79.5,84.5,89.5,100},{"Did Not Meet Expectation","Fairly Satisfactory","Satisfactory","Very Satisfactory","Outstanding"})," ")</f>
        <v/>
      </c>
      <c r="F110" s="174"/>
      <c r="G110" s="174"/>
      <c r="H110" s="174"/>
      <c r="I110" s="175"/>
    </row>
    <row r="111" spans="1:9" ht="15.95" customHeight="1">
      <c r="A111" s="84" t="str">
        <f t="shared" si="2"/>
        <v/>
      </c>
      <c r="B111" s="147"/>
      <c r="C111" s="148"/>
      <c r="D111" s="136"/>
      <c r="E111" s="173" t="str">
        <f>IFERROR(LOOKUP(D111,{50,74.5,79.5,84.5,89.5,100},{"Did Not Meet Expectation","Fairly Satisfactory","Satisfactory","Very Satisfactory","Outstanding"})," ")</f>
        <v/>
      </c>
      <c r="F111" s="174"/>
      <c r="G111" s="174"/>
      <c r="H111" s="174"/>
      <c r="I111" s="175"/>
    </row>
    <row r="112" spans="1:9" ht="15.95" customHeight="1">
      <c r="A112" s="84" t="str">
        <f t="shared" si="2"/>
        <v/>
      </c>
      <c r="B112" s="147"/>
      <c r="C112" s="148"/>
      <c r="D112" s="136"/>
      <c r="E112" s="173" t="str">
        <f>IFERROR(LOOKUP(D112,{50,74.5,79.5,84.5,89.5,100},{"Did Not Meet Expectation","Fairly Satisfactory","Satisfactory","Very Satisfactory","Outstanding"})," ")</f>
        <v/>
      </c>
      <c r="F112" s="174"/>
      <c r="G112" s="174"/>
      <c r="H112" s="174"/>
      <c r="I112" s="175"/>
    </row>
    <row r="113" spans="1:12" ht="15.95" customHeight="1">
      <c r="A113" s="84" t="str">
        <f t="shared" si="2"/>
        <v/>
      </c>
      <c r="B113" s="147"/>
      <c r="C113" s="148"/>
      <c r="D113" s="164"/>
      <c r="E113" s="173" t="str">
        <f>IFERROR(LOOKUP(D113,{50,74.5,79.5,84.5,89.5,100},{"Did Not Meet Expectation","Fairly Satisfactory","Satisfactory","Very Satisfactory","Outstanding"})," ")</f>
        <v/>
      </c>
      <c r="F113" s="174"/>
      <c r="G113" s="174"/>
      <c r="H113" s="174"/>
      <c r="I113" s="175"/>
    </row>
    <row r="114" spans="1:12" ht="15.95" customHeight="1">
      <c r="A114" s="84" t="str">
        <f t="shared" si="2"/>
        <v/>
      </c>
      <c r="B114" s="147"/>
      <c r="C114" s="148"/>
      <c r="D114" s="166"/>
      <c r="E114" s="173" t="str">
        <f>IFERROR(LOOKUP(D114,{50,74.5,79.5,84.5,89.5,100},{"Did Not Meet Expectation","Fairly Satisfactory","Satisfactory","Very Satisfactory","Outstanding"})," ")</f>
        <v/>
      </c>
      <c r="F114" s="174"/>
      <c r="G114" s="174"/>
      <c r="H114" s="174"/>
      <c r="I114" s="175"/>
    </row>
    <row r="115" spans="1:12" ht="15.95" customHeight="1">
      <c r="A115" s="84" t="str">
        <f t="shared" si="2"/>
        <v/>
      </c>
      <c r="B115" s="147"/>
      <c r="C115" s="148"/>
      <c r="D115" s="136"/>
      <c r="E115" s="173" t="str">
        <f>IFERROR(LOOKUP(D115,{50,74.5,79.5,84.5,89.5,100},{"Did Not Meet Expectation","Fairly Satisfactory","Satisfactory","Very Satisfactory","Outstanding"})," ")</f>
        <v/>
      </c>
      <c r="F115" s="174"/>
      <c r="G115" s="174"/>
      <c r="H115" s="174"/>
      <c r="I115" s="175"/>
    </row>
    <row r="116" spans="1:12" ht="15.95" customHeight="1" thickBot="1">
      <c r="A116" s="100" t="str">
        <f t="shared" si="2"/>
        <v/>
      </c>
      <c r="B116" s="149"/>
      <c r="C116" s="150"/>
      <c r="D116" s="141"/>
      <c r="E116" s="195" t="str">
        <f>IFERROR(LOOKUP(D116,{50,74.5,79.5,84.5,89.5,100},{"Did Not Meet Expectation","Fairly Satisfactory","Satisfactory","Very Satisfactory","Outstanding"})," ")</f>
        <v/>
      </c>
      <c r="F116" s="196"/>
      <c r="G116" s="196"/>
      <c r="H116" s="196"/>
      <c r="I116" s="197"/>
    </row>
    <row r="117" spans="1:12" ht="15.75" customHeight="1">
      <c r="A117" s="143"/>
      <c r="B117" s="143"/>
      <c r="C117" s="143"/>
      <c r="D117" s="143"/>
      <c r="E117" s="144"/>
      <c r="I117" s="139"/>
      <c r="J117" s="139"/>
      <c r="K117" s="139"/>
      <c r="L117" s="139"/>
    </row>
    <row r="118" spans="1:12" ht="15.75" customHeight="1">
      <c r="A118" s="143"/>
      <c r="B118" s="143"/>
      <c r="C118" s="143"/>
      <c r="D118" s="143"/>
      <c r="E118" s="143"/>
      <c r="I118" s="139"/>
      <c r="J118" s="139"/>
      <c r="K118" s="139"/>
      <c r="L118" s="139"/>
    </row>
    <row r="119" spans="1:12" ht="15.75" customHeight="1">
      <c r="D119" s="143"/>
      <c r="E119" s="143"/>
      <c r="I119" s="139"/>
      <c r="J119" s="139"/>
      <c r="K119" s="139"/>
      <c r="L119" s="139"/>
    </row>
    <row r="120" spans="1:12" ht="15.75" customHeight="1">
      <c r="D120" s="143"/>
      <c r="E120" s="143"/>
      <c r="F120" s="143"/>
      <c r="G120" s="143"/>
      <c r="H120" s="143"/>
      <c r="I120" s="129"/>
      <c r="J120" s="129"/>
      <c r="K120" s="129"/>
      <c r="L120" s="129"/>
    </row>
    <row r="121" spans="1:12" ht="15.75" customHeight="1">
      <c r="A121" s="143"/>
      <c r="B121" s="143"/>
      <c r="C121" s="143"/>
      <c r="D121" s="143"/>
      <c r="E121" s="143"/>
      <c r="I121" s="139"/>
      <c r="J121" s="139"/>
      <c r="K121" s="139"/>
      <c r="L121" s="139"/>
    </row>
    <row r="122" spans="1:12" ht="15.75" customHeight="1">
      <c r="A122" s="143"/>
      <c r="B122" s="143"/>
      <c r="C122" s="143"/>
      <c r="D122" s="143"/>
      <c r="E122" s="143"/>
      <c r="I122" s="139"/>
      <c r="J122" s="139"/>
      <c r="K122" s="139"/>
      <c r="L122" s="139"/>
    </row>
    <row r="123" spans="1:12" ht="15.75" customHeight="1">
      <c r="A123" s="143"/>
      <c r="B123" s="143"/>
      <c r="C123" s="143"/>
      <c r="D123" s="143"/>
      <c r="E123" s="143"/>
      <c r="I123" s="139"/>
      <c r="J123" s="139"/>
      <c r="K123" s="139"/>
      <c r="L123" s="139"/>
    </row>
    <row r="124" spans="1:12" ht="15.75" customHeight="1">
      <c r="A124" s="143"/>
      <c r="B124" s="143"/>
      <c r="C124" s="143"/>
      <c r="D124" s="143"/>
      <c r="E124" s="143"/>
      <c r="I124" s="139"/>
      <c r="J124" s="139"/>
      <c r="K124" s="139"/>
      <c r="L124" s="139"/>
    </row>
    <row r="125" spans="1:12" ht="15.75" customHeight="1">
      <c r="A125" s="143"/>
      <c r="B125" s="143"/>
      <c r="C125" s="143"/>
      <c r="D125" s="143"/>
      <c r="E125" s="143"/>
      <c r="I125" s="139"/>
      <c r="J125" s="139"/>
      <c r="K125" s="139"/>
      <c r="L125" s="139"/>
    </row>
    <row r="126" spans="1:12" ht="15.75" customHeight="1">
      <c r="A126" s="143"/>
      <c r="B126" s="143"/>
      <c r="C126" s="143"/>
      <c r="D126" s="143"/>
      <c r="E126" s="143"/>
      <c r="I126" s="139"/>
      <c r="J126" s="139"/>
      <c r="K126" s="139"/>
      <c r="L126" s="139"/>
    </row>
    <row r="127" spans="1:12" ht="15.75" customHeight="1">
      <c r="A127" s="143"/>
      <c r="B127" s="143"/>
      <c r="C127" s="143"/>
      <c r="D127" s="143"/>
      <c r="E127" s="143"/>
      <c r="I127" s="139"/>
      <c r="J127" s="139"/>
      <c r="K127" s="139"/>
      <c r="L127" s="139"/>
    </row>
    <row r="128" spans="1:12" ht="15.75" customHeight="1">
      <c r="A128" s="143"/>
      <c r="B128" s="143"/>
      <c r="C128" s="143"/>
      <c r="D128" s="143"/>
      <c r="E128" s="143"/>
      <c r="I128" s="139"/>
      <c r="J128" s="139"/>
      <c r="K128" s="139"/>
      <c r="L128" s="139"/>
    </row>
    <row r="129" spans="1:12" ht="15.75" customHeight="1">
      <c r="A129" s="143"/>
      <c r="B129" s="143"/>
      <c r="C129" s="143"/>
      <c r="D129" s="143"/>
      <c r="E129" s="143"/>
      <c r="I129" s="139"/>
      <c r="J129" s="139"/>
      <c r="K129" s="139"/>
      <c r="L129" s="139"/>
    </row>
    <row r="130" spans="1:12" ht="15.75" customHeight="1">
      <c r="A130" s="143"/>
      <c r="B130" s="143"/>
      <c r="C130" s="143"/>
      <c r="D130" s="143"/>
      <c r="E130" s="143"/>
      <c r="I130" s="139"/>
      <c r="J130" s="139"/>
      <c r="K130" s="139"/>
      <c r="L130" s="139"/>
    </row>
    <row r="131" spans="1:12" ht="15.75" customHeight="1">
      <c r="A131" s="143"/>
      <c r="B131" s="143"/>
      <c r="C131" s="143"/>
      <c r="D131" s="143"/>
      <c r="E131" s="143"/>
      <c r="I131" s="139"/>
      <c r="J131" s="139"/>
      <c r="K131" s="139"/>
      <c r="L131" s="139"/>
    </row>
    <row r="132" spans="1:12" ht="15.75" customHeight="1">
      <c r="A132" s="143"/>
      <c r="B132" s="143"/>
      <c r="C132" s="143"/>
      <c r="D132" s="143"/>
      <c r="E132" s="143"/>
      <c r="I132" s="139"/>
      <c r="J132" s="139"/>
      <c r="K132" s="139"/>
      <c r="L132" s="139"/>
    </row>
    <row r="133" spans="1:12" ht="15.75" customHeight="1">
      <c r="A133" s="143"/>
      <c r="B133" s="143"/>
      <c r="C133" s="143"/>
      <c r="D133" s="143"/>
      <c r="E133" s="143"/>
      <c r="I133" s="139"/>
      <c r="J133" s="139"/>
      <c r="K133" s="139"/>
      <c r="L133" s="139"/>
    </row>
    <row r="134" spans="1:12" ht="15.75" customHeight="1">
      <c r="A134" s="143"/>
      <c r="B134" s="143"/>
      <c r="C134" s="143"/>
      <c r="D134" s="143"/>
      <c r="E134" s="143"/>
      <c r="I134" s="139"/>
      <c r="J134" s="139"/>
      <c r="K134" s="139"/>
      <c r="L134" s="139"/>
    </row>
    <row r="135" spans="1:12" ht="15.75" customHeight="1">
      <c r="A135" s="143"/>
      <c r="B135" s="143"/>
      <c r="C135" s="143"/>
      <c r="D135" s="143"/>
      <c r="E135" s="143"/>
      <c r="I135" s="139"/>
      <c r="J135" s="139"/>
      <c r="K135" s="139"/>
      <c r="L135" s="139"/>
    </row>
    <row r="136" spans="1:12" ht="15.75" customHeight="1">
      <c r="A136" s="143"/>
      <c r="B136" s="143"/>
      <c r="C136" s="143"/>
      <c r="D136" s="143"/>
      <c r="E136" s="143"/>
      <c r="I136" s="139"/>
      <c r="J136" s="139"/>
      <c r="K136" s="139"/>
      <c r="L136" s="139"/>
    </row>
    <row r="137" spans="1:12" ht="15.75" customHeight="1">
      <c r="A137" s="143"/>
      <c r="B137" s="143"/>
      <c r="C137" s="143"/>
      <c r="D137" s="143"/>
      <c r="E137" s="143"/>
      <c r="I137" s="139"/>
      <c r="J137" s="139"/>
      <c r="K137" s="139"/>
      <c r="L137" s="139"/>
    </row>
    <row r="138" spans="1:12" ht="15.75" customHeight="1">
      <c r="A138" s="143"/>
      <c r="B138" s="143"/>
      <c r="C138" s="143"/>
      <c r="D138" s="143"/>
      <c r="E138" s="143"/>
      <c r="I138" s="139"/>
      <c r="J138" s="139"/>
      <c r="K138" s="139"/>
      <c r="L138" s="139"/>
    </row>
    <row r="139" spans="1:12" ht="15.75" customHeight="1">
      <c r="A139" s="143"/>
      <c r="B139" s="143"/>
      <c r="C139" s="143"/>
      <c r="D139" s="143"/>
      <c r="E139" s="143"/>
      <c r="I139" s="139"/>
      <c r="J139" s="139"/>
      <c r="K139" s="139"/>
      <c r="L139" s="139"/>
    </row>
    <row r="140" spans="1:12" ht="15.75" customHeight="1">
      <c r="A140" s="143"/>
      <c r="B140" s="143"/>
      <c r="C140" s="143"/>
      <c r="D140" s="143"/>
      <c r="E140" s="143"/>
      <c r="I140" s="139"/>
      <c r="J140" s="139"/>
      <c r="K140" s="139"/>
      <c r="L140" s="139"/>
    </row>
    <row r="141" spans="1:12" ht="15.75" customHeight="1">
      <c r="A141" s="143"/>
      <c r="B141" s="143"/>
      <c r="C141" s="143"/>
      <c r="D141" s="143"/>
      <c r="E141" s="143"/>
      <c r="I141" s="139"/>
      <c r="J141" s="139"/>
      <c r="K141" s="139"/>
      <c r="L141" s="139"/>
    </row>
    <row r="142" spans="1:12" ht="15.75" customHeight="1">
      <c r="A142" s="143"/>
      <c r="B142" s="143"/>
      <c r="C142" s="143"/>
      <c r="D142" s="143"/>
      <c r="E142" s="143"/>
      <c r="I142" s="139"/>
      <c r="J142" s="139"/>
      <c r="K142" s="139"/>
      <c r="L142" s="139"/>
    </row>
    <row r="143" spans="1:12" ht="15.75" customHeight="1">
      <c r="A143" s="143"/>
      <c r="B143" s="143"/>
      <c r="C143" s="143"/>
      <c r="D143" s="143"/>
      <c r="E143" s="143"/>
      <c r="I143" s="139"/>
      <c r="J143" s="139"/>
      <c r="K143" s="139"/>
      <c r="L143" s="139"/>
    </row>
    <row r="144" spans="1:12" ht="15.75" customHeight="1">
      <c r="A144" s="143"/>
      <c r="B144" s="143"/>
      <c r="C144" s="143"/>
      <c r="D144" s="143"/>
      <c r="E144" s="143"/>
      <c r="I144" s="139"/>
      <c r="J144" s="139"/>
      <c r="K144" s="139"/>
      <c r="L144" s="139"/>
    </row>
    <row r="145" spans="1:12" ht="15.75" customHeight="1">
      <c r="A145" s="143"/>
      <c r="B145" s="143"/>
      <c r="C145" s="143"/>
      <c r="D145" s="143"/>
      <c r="E145" s="143"/>
      <c r="I145" s="139"/>
      <c r="J145" s="139"/>
      <c r="K145" s="139"/>
      <c r="L145" s="139"/>
    </row>
    <row r="146" spans="1:12" ht="15.75" customHeight="1">
      <c r="A146" s="143"/>
      <c r="B146" s="143"/>
      <c r="C146" s="143"/>
      <c r="D146" s="143"/>
      <c r="E146" s="143"/>
      <c r="I146" s="139"/>
      <c r="J146" s="139"/>
      <c r="K146" s="139"/>
      <c r="L146" s="139"/>
    </row>
    <row r="147" spans="1:12" ht="15.75" customHeight="1">
      <c r="A147" s="143"/>
      <c r="B147" s="143"/>
      <c r="C147" s="143"/>
      <c r="D147" s="143"/>
      <c r="E147" s="143"/>
      <c r="I147" s="139"/>
      <c r="J147" s="139"/>
      <c r="K147" s="139"/>
      <c r="L147" s="139"/>
    </row>
    <row r="148" spans="1:12" ht="15.75" customHeight="1">
      <c r="A148" s="143"/>
      <c r="B148" s="143"/>
      <c r="C148" s="143"/>
      <c r="D148" s="143"/>
      <c r="E148" s="143"/>
      <c r="I148" s="139"/>
      <c r="J148" s="139"/>
      <c r="K148" s="139"/>
      <c r="L148" s="139"/>
    </row>
    <row r="149" spans="1:12" ht="15.75" customHeight="1">
      <c r="A149" s="143"/>
      <c r="B149" s="143"/>
      <c r="C149" s="143"/>
      <c r="D149" s="143"/>
      <c r="E149" s="143"/>
      <c r="I149" s="139"/>
      <c r="J149" s="139"/>
      <c r="K149" s="139"/>
      <c r="L149" s="139"/>
    </row>
    <row r="150" spans="1:12" ht="15.75" customHeight="1">
      <c r="A150" s="143"/>
      <c r="B150" s="143"/>
      <c r="C150" s="143"/>
      <c r="D150" s="143"/>
      <c r="E150" s="143"/>
      <c r="I150" s="139"/>
      <c r="J150" s="139"/>
      <c r="K150" s="139"/>
      <c r="L150" s="139"/>
    </row>
    <row r="151" spans="1:12" ht="15.75" customHeight="1">
      <c r="A151" s="143"/>
      <c r="B151" s="143"/>
      <c r="C151" s="143"/>
      <c r="D151" s="143"/>
      <c r="E151" s="143"/>
      <c r="I151" s="139"/>
      <c r="J151" s="139"/>
      <c r="K151" s="139"/>
      <c r="L151" s="139"/>
    </row>
    <row r="152" spans="1:12" ht="15.75" customHeight="1">
      <c r="A152" s="143"/>
      <c r="B152" s="143"/>
      <c r="C152" s="143"/>
      <c r="D152" s="143"/>
      <c r="E152" s="143"/>
      <c r="I152" s="139"/>
      <c r="J152" s="139"/>
      <c r="K152" s="139"/>
      <c r="L152" s="139"/>
    </row>
    <row r="153" spans="1:12" ht="15.75" customHeight="1">
      <c r="A153" s="143"/>
      <c r="B153" s="143"/>
      <c r="C153" s="143"/>
      <c r="D153" s="143"/>
      <c r="E153" s="143"/>
      <c r="I153" s="139"/>
      <c r="J153" s="139"/>
      <c r="K153" s="139"/>
      <c r="L153" s="139"/>
    </row>
    <row r="154" spans="1:12" ht="15.75" customHeight="1">
      <c r="A154" s="143"/>
      <c r="B154" s="143"/>
      <c r="C154" s="143"/>
      <c r="D154" s="143"/>
      <c r="E154" s="143"/>
      <c r="I154" s="139"/>
      <c r="J154" s="139"/>
      <c r="K154" s="139"/>
      <c r="L154" s="139"/>
    </row>
    <row r="155" spans="1:12" ht="15.75" customHeight="1">
      <c r="A155" s="143"/>
      <c r="B155" s="143"/>
      <c r="C155" s="143"/>
      <c r="D155" s="143"/>
      <c r="E155" s="143"/>
      <c r="I155" s="139"/>
      <c r="J155" s="139"/>
      <c r="K155" s="139"/>
      <c r="L155" s="139"/>
    </row>
    <row r="156" spans="1:12" ht="15.75" customHeight="1">
      <c r="A156" s="143"/>
      <c r="B156" s="143"/>
      <c r="C156" s="143"/>
      <c r="D156" s="143"/>
      <c r="E156" s="143"/>
      <c r="I156" s="139"/>
      <c r="J156" s="139"/>
      <c r="K156" s="139"/>
      <c r="L156" s="139"/>
    </row>
    <row r="157" spans="1:12" ht="15.75" customHeight="1">
      <c r="A157" s="143"/>
      <c r="B157" s="143"/>
      <c r="C157" s="143"/>
      <c r="D157" s="143"/>
      <c r="E157" s="143"/>
      <c r="I157" s="139"/>
      <c r="J157" s="139"/>
      <c r="K157" s="139"/>
      <c r="L157" s="139"/>
    </row>
    <row r="158" spans="1:12" ht="15.75" customHeight="1">
      <c r="A158" s="143"/>
      <c r="B158" s="143"/>
      <c r="C158" s="143"/>
      <c r="D158" s="143"/>
      <c r="E158" s="143"/>
      <c r="I158" s="139"/>
      <c r="J158" s="139"/>
      <c r="K158" s="139"/>
      <c r="L158" s="139"/>
    </row>
    <row r="159" spans="1:12" ht="15.75" customHeight="1">
      <c r="A159" s="143"/>
      <c r="B159" s="143"/>
      <c r="C159" s="143"/>
      <c r="D159" s="143"/>
      <c r="E159" s="143"/>
      <c r="I159" s="139"/>
      <c r="J159" s="139"/>
      <c r="K159" s="139"/>
      <c r="L159" s="139"/>
    </row>
    <row r="160" spans="1:12" ht="15.75" customHeight="1">
      <c r="A160" s="143"/>
      <c r="B160" s="143"/>
      <c r="C160" s="143"/>
      <c r="D160" s="143"/>
      <c r="E160" s="143"/>
      <c r="I160" s="139"/>
      <c r="J160" s="139"/>
      <c r="K160" s="139"/>
      <c r="L160" s="139"/>
    </row>
    <row r="161" spans="1:12" ht="15.75" customHeight="1">
      <c r="A161" s="143"/>
      <c r="B161" s="143"/>
      <c r="C161" s="143"/>
      <c r="D161" s="143"/>
      <c r="E161" s="143"/>
      <c r="I161" s="139"/>
      <c r="J161" s="139"/>
      <c r="K161" s="139"/>
      <c r="L161" s="139"/>
    </row>
    <row r="162" spans="1:12" ht="15.75" customHeight="1">
      <c r="A162" s="143"/>
      <c r="B162" s="143"/>
      <c r="C162" s="143"/>
      <c r="D162" s="143"/>
      <c r="E162" s="143"/>
      <c r="I162" s="139"/>
      <c r="J162" s="139"/>
      <c r="K162" s="139"/>
      <c r="L162" s="139"/>
    </row>
    <row r="163" spans="1:12" ht="15.75" customHeight="1">
      <c r="A163" s="143"/>
      <c r="B163" s="143"/>
      <c r="C163" s="143"/>
      <c r="D163" s="143"/>
      <c r="E163" s="143"/>
      <c r="I163" s="139"/>
      <c r="J163" s="139"/>
      <c r="K163" s="139"/>
      <c r="L163" s="139"/>
    </row>
    <row r="164" spans="1:12" ht="15.75" customHeight="1">
      <c r="A164" s="143"/>
      <c r="B164" s="143"/>
      <c r="C164" s="143"/>
      <c r="D164" s="143"/>
      <c r="E164" s="143"/>
      <c r="I164" s="139"/>
      <c r="J164" s="139"/>
      <c r="K164" s="139"/>
      <c r="L164" s="139"/>
    </row>
    <row r="165" spans="1:12" ht="15.75" customHeight="1">
      <c r="A165" s="143"/>
      <c r="B165" s="143"/>
      <c r="C165" s="143"/>
      <c r="D165" s="143"/>
      <c r="E165" s="143"/>
      <c r="I165" s="139"/>
      <c r="J165" s="139"/>
      <c r="K165" s="139"/>
      <c r="L165" s="139"/>
    </row>
    <row r="166" spans="1:12" ht="15.75" customHeight="1">
      <c r="A166" s="143"/>
      <c r="B166" s="143"/>
      <c r="C166" s="143"/>
      <c r="D166" s="143"/>
      <c r="E166" s="143"/>
      <c r="I166" s="139"/>
      <c r="J166" s="139"/>
      <c r="K166" s="139"/>
      <c r="L166" s="139"/>
    </row>
    <row r="167" spans="1:12" ht="15.75" customHeight="1">
      <c r="A167" s="143"/>
      <c r="B167" s="143"/>
      <c r="C167" s="143"/>
      <c r="D167" s="143"/>
      <c r="E167" s="143"/>
      <c r="I167" s="139"/>
      <c r="J167" s="139"/>
      <c r="K167" s="139"/>
      <c r="L167" s="139"/>
    </row>
    <row r="168" spans="1:12" ht="15.75" customHeight="1">
      <c r="A168" s="143"/>
      <c r="B168" s="143"/>
      <c r="C168" s="143"/>
      <c r="D168" s="143"/>
      <c r="E168" s="143"/>
      <c r="I168" s="139"/>
      <c r="J168" s="139"/>
      <c r="K168" s="139"/>
      <c r="L168" s="139"/>
    </row>
    <row r="169" spans="1:12" ht="15.75" customHeight="1">
      <c r="A169" s="143"/>
      <c r="B169" s="143"/>
      <c r="C169" s="143"/>
      <c r="D169" s="143"/>
      <c r="E169" s="143"/>
      <c r="I169" s="139"/>
      <c r="J169" s="139"/>
      <c r="K169" s="139"/>
      <c r="L169" s="139"/>
    </row>
    <row r="170" spans="1:12" ht="15.75" customHeight="1">
      <c r="A170" s="143"/>
      <c r="B170" s="143"/>
      <c r="C170" s="143"/>
      <c r="D170" s="143"/>
      <c r="E170" s="143"/>
      <c r="I170" s="139"/>
      <c r="J170" s="139"/>
      <c r="K170" s="139"/>
      <c r="L170" s="139"/>
    </row>
    <row r="171" spans="1:12" ht="15.75" customHeight="1">
      <c r="A171" s="143"/>
      <c r="B171" s="143"/>
      <c r="C171" s="143"/>
      <c r="D171" s="143"/>
      <c r="E171" s="143"/>
      <c r="I171" s="139"/>
      <c r="J171" s="139"/>
      <c r="K171" s="139"/>
      <c r="L171" s="139"/>
    </row>
    <row r="172" spans="1:12" ht="15.75" customHeight="1">
      <c r="A172" s="143"/>
      <c r="B172" s="143"/>
      <c r="C172" s="143"/>
      <c r="D172" s="143"/>
      <c r="E172" s="143"/>
      <c r="I172" s="139"/>
      <c r="J172" s="139"/>
      <c r="K172" s="139"/>
      <c r="L172" s="139"/>
    </row>
    <row r="173" spans="1:12" ht="15.75" customHeight="1">
      <c r="A173" s="143"/>
      <c r="B173" s="143"/>
      <c r="C173" s="143"/>
      <c r="D173" s="143"/>
      <c r="E173" s="143"/>
      <c r="I173" s="139"/>
      <c r="J173" s="139"/>
      <c r="K173" s="139"/>
      <c r="L173" s="139"/>
    </row>
    <row r="174" spans="1:12" ht="15.75" customHeight="1">
      <c r="A174" s="143"/>
      <c r="B174" s="143"/>
      <c r="C174" s="143"/>
      <c r="D174" s="143"/>
      <c r="E174" s="143"/>
      <c r="I174" s="139"/>
      <c r="J174" s="139"/>
      <c r="K174" s="139"/>
      <c r="L174" s="139"/>
    </row>
    <row r="175" spans="1:12" ht="15.75" customHeight="1">
      <c r="A175" s="143"/>
      <c r="B175" s="143"/>
      <c r="C175" s="143"/>
      <c r="D175" s="143"/>
      <c r="E175" s="143"/>
      <c r="I175" s="139"/>
      <c r="J175" s="139"/>
      <c r="K175" s="139"/>
      <c r="L175" s="139"/>
    </row>
    <row r="176" spans="1:12" ht="15.75" customHeight="1">
      <c r="A176" s="143"/>
      <c r="B176" s="143"/>
      <c r="C176" s="143"/>
      <c r="D176" s="143"/>
      <c r="E176" s="143"/>
      <c r="I176" s="139"/>
      <c r="J176" s="139"/>
      <c r="K176" s="139"/>
      <c r="L176" s="139"/>
    </row>
    <row r="177" spans="1:12" ht="15.75" customHeight="1">
      <c r="A177" s="143"/>
      <c r="B177" s="143"/>
      <c r="C177" s="143"/>
      <c r="D177" s="143"/>
      <c r="E177" s="143"/>
      <c r="I177" s="139"/>
      <c r="J177" s="139"/>
      <c r="K177" s="139"/>
      <c r="L177" s="139"/>
    </row>
    <row r="178" spans="1:12" ht="15.75" customHeight="1">
      <c r="A178" s="143"/>
      <c r="B178" s="143"/>
      <c r="C178" s="143"/>
      <c r="D178" s="143"/>
      <c r="E178" s="143"/>
      <c r="I178" s="139"/>
      <c r="J178" s="139"/>
      <c r="K178" s="139"/>
      <c r="L178" s="139"/>
    </row>
    <row r="179" spans="1:12" ht="15.75" customHeight="1">
      <c r="A179" s="143"/>
      <c r="B179" s="143"/>
      <c r="C179" s="143"/>
      <c r="D179" s="143"/>
      <c r="E179" s="143"/>
      <c r="I179" s="139"/>
      <c r="J179" s="139"/>
      <c r="K179" s="139"/>
      <c r="L179" s="139"/>
    </row>
    <row r="180" spans="1:12" ht="15.75" customHeight="1">
      <c r="A180" s="143"/>
      <c r="B180" s="143"/>
      <c r="C180" s="143"/>
      <c r="D180" s="143"/>
      <c r="E180" s="143"/>
      <c r="I180" s="139"/>
      <c r="J180" s="139"/>
      <c r="K180" s="139"/>
      <c r="L180" s="139"/>
    </row>
    <row r="181" spans="1:12" ht="15.75" customHeight="1">
      <c r="A181" s="143"/>
      <c r="B181" s="143"/>
      <c r="C181" s="143"/>
      <c r="D181" s="143"/>
      <c r="E181" s="143"/>
      <c r="I181" s="139"/>
      <c r="J181" s="139"/>
      <c r="K181" s="139"/>
      <c r="L181" s="139"/>
    </row>
    <row r="182" spans="1:12" ht="15.75" customHeight="1">
      <c r="A182" s="143"/>
      <c r="B182" s="143"/>
      <c r="C182" s="143"/>
      <c r="D182" s="143"/>
      <c r="E182" s="143"/>
      <c r="I182" s="139"/>
      <c r="J182" s="139"/>
      <c r="K182" s="139"/>
      <c r="L182" s="139"/>
    </row>
    <row r="183" spans="1:12" ht="15.75" customHeight="1">
      <c r="A183" s="143"/>
      <c r="B183" s="143"/>
      <c r="C183" s="143"/>
      <c r="D183" s="143"/>
      <c r="E183" s="143"/>
      <c r="I183" s="139"/>
      <c r="J183" s="139"/>
      <c r="K183" s="139"/>
      <c r="L183" s="139"/>
    </row>
    <row r="184" spans="1:12" ht="15.75" customHeight="1">
      <c r="A184" s="143"/>
      <c r="B184" s="143"/>
      <c r="C184" s="143"/>
      <c r="D184" s="143"/>
      <c r="E184" s="143"/>
      <c r="I184" s="139"/>
      <c r="J184" s="139"/>
      <c r="K184" s="139"/>
      <c r="L184" s="139"/>
    </row>
    <row r="185" spans="1:12" ht="15.75" customHeight="1">
      <c r="A185" s="143"/>
      <c r="B185" s="143"/>
      <c r="C185" s="143"/>
      <c r="D185" s="143"/>
      <c r="E185" s="143"/>
      <c r="I185" s="139"/>
      <c r="J185" s="139"/>
      <c r="K185" s="139"/>
      <c r="L185" s="139"/>
    </row>
    <row r="186" spans="1:12" ht="15.75" customHeight="1">
      <c r="A186" s="143"/>
      <c r="B186" s="143"/>
      <c r="C186" s="143"/>
      <c r="D186" s="143"/>
      <c r="E186" s="143"/>
      <c r="I186" s="139"/>
      <c r="J186" s="139"/>
      <c r="K186" s="139"/>
      <c r="L186" s="139"/>
    </row>
    <row r="187" spans="1:12" ht="15.75" customHeight="1">
      <c r="A187" s="143"/>
      <c r="B187" s="143"/>
      <c r="C187" s="143"/>
      <c r="D187" s="143"/>
      <c r="E187" s="143"/>
      <c r="I187" s="139"/>
      <c r="J187" s="139"/>
      <c r="K187" s="139"/>
      <c r="L187" s="139"/>
    </row>
    <row r="188" spans="1:12" ht="15.75" customHeight="1">
      <c r="A188" s="143"/>
      <c r="B188" s="143"/>
      <c r="C188" s="143"/>
      <c r="D188" s="143"/>
      <c r="E188" s="143"/>
      <c r="I188" s="139"/>
      <c r="J188" s="139"/>
      <c r="K188" s="139"/>
      <c r="L188" s="139"/>
    </row>
    <row r="189" spans="1:12" ht="15.75" customHeight="1">
      <c r="A189" s="143"/>
      <c r="B189" s="143"/>
      <c r="C189" s="143"/>
      <c r="D189" s="143"/>
      <c r="E189" s="143"/>
      <c r="I189" s="139"/>
      <c r="J189" s="139"/>
      <c r="K189" s="139"/>
      <c r="L189" s="139"/>
    </row>
    <row r="190" spans="1:12" ht="15.75" customHeight="1">
      <c r="A190" s="143"/>
      <c r="B190" s="143"/>
      <c r="C190" s="143"/>
      <c r="D190" s="143"/>
      <c r="E190" s="143"/>
      <c r="I190" s="139"/>
      <c r="J190" s="139"/>
      <c r="K190" s="139"/>
      <c r="L190" s="139"/>
    </row>
    <row r="191" spans="1:12" ht="15.75" customHeight="1">
      <c r="A191" s="143"/>
      <c r="B191" s="143"/>
      <c r="C191" s="143"/>
      <c r="D191" s="143"/>
      <c r="E191" s="143"/>
      <c r="I191" s="139"/>
      <c r="J191" s="139"/>
      <c r="K191" s="139"/>
      <c r="L191" s="139"/>
    </row>
    <row r="192" spans="1:12" ht="15.75" customHeight="1">
      <c r="A192" s="143"/>
      <c r="B192" s="143"/>
      <c r="C192" s="143"/>
      <c r="D192" s="143"/>
      <c r="E192" s="143"/>
      <c r="I192" s="139"/>
      <c r="J192" s="139"/>
      <c r="K192" s="139"/>
      <c r="L192" s="139"/>
    </row>
    <row r="193" spans="1:12" ht="15.75" customHeight="1">
      <c r="A193" s="143"/>
      <c r="B193" s="143"/>
      <c r="C193" s="143"/>
      <c r="D193" s="143"/>
      <c r="E193" s="143"/>
      <c r="I193" s="139"/>
      <c r="J193" s="139"/>
      <c r="K193" s="139"/>
      <c r="L193" s="139"/>
    </row>
    <row r="194" spans="1:12" ht="15.75" customHeight="1">
      <c r="A194" s="143"/>
      <c r="B194" s="143"/>
      <c r="C194" s="143"/>
      <c r="D194" s="143"/>
      <c r="E194" s="143"/>
      <c r="I194" s="139"/>
      <c r="J194" s="139"/>
      <c r="K194" s="139"/>
      <c r="L194" s="139"/>
    </row>
    <row r="195" spans="1:12" ht="15.75" customHeight="1">
      <c r="A195" s="143"/>
      <c r="B195" s="143"/>
      <c r="C195" s="143"/>
      <c r="D195" s="143"/>
      <c r="E195" s="143"/>
      <c r="I195" s="139"/>
      <c r="J195" s="139"/>
      <c r="K195" s="139"/>
      <c r="L195" s="139"/>
    </row>
    <row r="196" spans="1:12" ht="15.75" customHeight="1">
      <c r="A196" s="143"/>
      <c r="B196" s="143"/>
      <c r="C196" s="143"/>
      <c r="D196" s="143"/>
      <c r="E196" s="143"/>
      <c r="I196" s="139"/>
      <c r="J196" s="139"/>
      <c r="K196" s="139"/>
      <c r="L196" s="139"/>
    </row>
    <row r="197" spans="1:12" ht="15.75" customHeight="1">
      <c r="A197" s="143"/>
      <c r="B197" s="143"/>
      <c r="C197" s="143"/>
      <c r="D197" s="143"/>
      <c r="E197" s="143"/>
      <c r="I197" s="139"/>
      <c r="J197" s="139"/>
      <c r="K197" s="139"/>
      <c r="L197" s="139"/>
    </row>
    <row r="198" spans="1:12" ht="15.75" customHeight="1">
      <c r="A198" s="143"/>
      <c r="B198" s="143"/>
      <c r="C198" s="143"/>
      <c r="D198" s="143"/>
      <c r="E198" s="143"/>
      <c r="I198" s="139"/>
      <c r="J198" s="139"/>
      <c r="K198" s="139"/>
      <c r="L198" s="139"/>
    </row>
    <row r="199" spans="1:12" ht="15.75" customHeight="1">
      <c r="A199" s="143"/>
      <c r="B199" s="143"/>
      <c r="C199" s="143"/>
      <c r="D199" s="143"/>
      <c r="E199" s="143"/>
      <c r="I199" s="139"/>
      <c r="J199" s="139"/>
      <c r="K199" s="139"/>
      <c r="L199" s="139"/>
    </row>
    <row r="200" spans="1:12" ht="15.75" customHeight="1">
      <c r="A200" s="143"/>
      <c r="B200" s="143"/>
      <c r="C200" s="143"/>
      <c r="D200" s="143"/>
      <c r="E200" s="143"/>
      <c r="I200" s="139"/>
      <c r="J200" s="139"/>
      <c r="K200" s="139"/>
      <c r="L200" s="139"/>
    </row>
    <row r="201" spans="1:12" ht="15.75" customHeight="1">
      <c r="A201" s="143"/>
      <c r="B201" s="143"/>
      <c r="C201" s="143"/>
      <c r="D201" s="143"/>
      <c r="E201" s="143"/>
      <c r="I201" s="139"/>
      <c r="J201" s="139"/>
      <c r="K201" s="139"/>
      <c r="L201" s="139"/>
    </row>
    <row r="202" spans="1:12" ht="15.75" customHeight="1">
      <c r="A202" s="143"/>
      <c r="B202" s="143"/>
      <c r="C202" s="143"/>
      <c r="D202" s="143"/>
      <c r="E202" s="143"/>
      <c r="I202" s="139"/>
      <c r="J202" s="139"/>
      <c r="K202" s="139"/>
      <c r="L202" s="139"/>
    </row>
    <row r="203" spans="1:12" ht="15.75" customHeight="1">
      <c r="A203" s="143"/>
      <c r="B203" s="143"/>
      <c r="C203" s="143"/>
      <c r="D203" s="143"/>
      <c r="E203" s="143"/>
      <c r="I203" s="139"/>
      <c r="J203" s="139"/>
      <c r="K203" s="139"/>
      <c r="L203" s="139"/>
    </row>
    <row r="204" spans="1:12" ht="15.75" customHeight="1">
      <c r="A204" s="143"/>
      <c r="B204" s="143"/>
      <c r="C204" s="143"/>
      <c r="D204" s="143"/>
      <c r="E204" s="143"/>
      <c r="I204" s="139"/>
      <c r="J204" s="139"/>
      <c r="K204" s="139"/>
      <c r="L204" s="139"/>
    </row>
    <row r="205" spans="1:12" ht="15.75" customHeight="1">
      <c r="A205" s="143"/>
      <c r="B205" s="143"/>
      <c r="C205" s="143"/>
      <c r="D205" s="143"/>
      <c r="E205" s="143"/>
      <c r="I205" s="139"/>
      <c r="J205" s="139"/>
      <c r="K205" s="139"/>
      <c r="L205" s="139"/>
    </row>
    <row r="206" spans="1:12" ht="15.75" customHeight="1">
      <c r="A206" s="143"/>
      <c r="B206" s="143"/>
      <c r="C206" s="143"/>
      <c r="D206" s="143"/>
      <c r="E206" s="143"/>
      <c r="I206" s="139"/>
      <c r="J206" s="139"/>
      <c r="K206" s="139"/>
      <c r="L206" s="139"/>
    </row>
    <row r="207" spans="1:12" ht="15.75" customHeight="1">
      <c r="A207" s="143"/>
      <c r="B207" s="143"/>
      <c r="C207" s="143"/>
      <c r="D207" s="143"/>
      <c r="E207" s="143"/>
      <c r="I207" s="139"/>
      <c r="J207" s="139"/>
      <c r="K207" s="139"/>
      <c r="L207" s="139"/>
    </row>
    <row r="208" spans="1:12" ht="15.75" customHeight="1">
      <c r="A208" s="143"/>
      <c r="B208" s="143"/>
      <c r="C208" s="143"/>
      <c r="D208" s="143"/>
      <c r="E208" s="143"/>
      <c r="I208" s="139"/>
      <c r="J208" s="139"/>
      <c r="K208" s="139"/>
      <c r="L208" s="139"/>
    </row>
    <row r="209" spans="1:12" ht="15.75" customHeight="1">
      <c r="A209" s="143"/>
      <c r="B209" s="143"/>
      <c r="C209" s="143"/>
      <c r="D209" s="143"/>
      <c r="E209" s="143"/>
      <c r="I209" s="139"/>
      <c r="J209" s="139"/>
      <c r="K209" s="139"/>
      <c r="L209" s="139"/>
    </row>
    <row r="210" spans="1:12" ht="15.75" customHeight="1">
      <c r="A210" s="143"/>
      <c r="B210" s="143"/>
      <c r="C210" s="143"/>
      <c r="D210" s="143"/>
      <c r="E210" s="143"/>
      <c r="I210" s="139"/>
      <c r="J210" s="139"/>
      <c r="K210" s="139"/>
      <c r="L210" s="139"/>
    </row>
    <row r="211" spans="1:12" ht="15.75" customHeight="1">
      <c r="A211" s="143"/>
      <c r="B211" s="143"/>
      <c r="C211" s="143"/>
      <c r="D211" s="143"/>
      <c r="E211" s="143"/>
      <c r="I211" s="139"/>
      <c r="J211" s="139"/>
      <c r="K211" s="139"/>
      <c r="L211" s="139"/>
    </row>
    <row r="212" spans="1:12" ht="15.75" customHeight="1">
      <c r="A212" s="143"/>
      <c r="B212" s="143"/>
      <c r="C212" s="143"/>
      <c r="D212" s="143"/>
      <c r="E212" s="143"/>
      <c r="I212" s="139"/>
      <c r="J212" s="139"/>
      <c r="K212" s="139"/>
      <c r="L212" s="139"/>
    </row>
    <row r="213" spans="1:12" ht="15.75" customHeight="1">
      <c r="A213" s="143"/>
      <c r="B213" s="143"/>
      <c r="C213" s="143"/>
      <c r="D213" s="143"/>
      <c r="E213" s="143"/>
      <c r="I213" s="139"/>
      <c r="J213" s="139"/>
      <c r="K213" s="139"/>
      <c r="L213" s="139"/>
    </row>
    <row r="214" spans="1:12" ht="15.75" customHeight="1">
      <c r="A214" s="143"/>
      <c r="B214" s="143"/>
      <c r="C214" s="143"/>
      <c r="D214" s="143"/>
      <c r="E214" s="143"/>
      <c r="I214" s="139"/>
      <c r="J214" s="139"/>
      <c r="K214" s="139"/>
      <c r="L214" s="139"/>
    </row>
    <row r="215" spans="1:12" ht="15.75" customHeight="1">
      <c r="A215" s="143"/>
      <c r="B215" s="143"/>
      <c r="C215" s="143"/>
      <c r="D215" s="143"/>
      <c r="E215" s="143"/>
      <c r="I215" s="139"/>
      <c r="J215" s="139"/>
      <c r="K215" s="139"/>
      <c r="L215" s="139"/>
    </row>
    <row r="216" spans="1:12" ht="15.75" customHeight="1">
      <c r="A216" s="143"/>
      <c r="B216" s="143"/>
      <c r="C216" s="143"/>
      <c r="D216" s="143"/>
      <c r="E216" s="143"/>
      <c r="I216" s="139"/>
      <c r="J216" s="139"/>
      <c r="K216" s="139"/>
      <c r="L216" s="139"/>
    </row>
    <row r="217" spans="1:12" ht="15.75" customHeight="1">
      <c r="A217" s="143"/>
      <c r="B217" s="143"/>
      <c r="C217" s="143"/>
      <c r="D217" s="143"/>
      <c r="E217" s="143"/>
      <c r="I217" s="139"/>
      <c r="J217" s="139"/>
      <c r="K217" s="139"/>
      <c r="L217" s="139"/>
    </row>
    <row r="218" spans="1:12" ht="15.75" customHeight="1">
      <c r="A218" s="143"/>
      <c r="B218" s="143"/>
      <c r="C218" s="143"/>
      <c r="D218" s="143"/>
      <c r="E218" s="143"/>
      <c r="I218" s="139"/>
      <c r="J218" s="139"/>
      <c r="K218" s="139"/>
      <c r="L218" s="139"/>
    </row>
    <row r="219" spans="1:12" ht="15.75" customHeight="1">
      <c r="A219" s="143"/>
      <c r="B219" s="143"/>
      <c r="C219" s="143"/>
      <c r="D219" s="143"/>
      <c r="E219" s="143"/>
      <c r="I219" s="139"/>
      <c r="J219" s="139"/>
      <c r="K219" s="139"/>
      <c r="L219" s="139"/>
    </row>
    <row r="220" spans="1:12" ht="15.75" customHeight="1">
      <c r="A220" s="143"/>
      <c r="B220" s="143"/>
      <c r="C220" s="143"/>
      <c r="D220" s="143"/>
      <c r="E220" s="143"/>
      <c r="I220" s="139"/>
      <c r="J220" s="139"/>
      <c r="K220" s="139"/>
      <c r="L220" s="139"/>
    </row>
    <row r="221" spans="1:12" ht="15.75" customHeight="1">
      <c r="A221" s="143"/>
      <c r="B221" s="143"/>
      <c r="C221" s="143"/>
      <c r="D221" s="143"/>
      <c r="E221" s="143"/>
      <c r="I221" s="139"/>
      <c r="J221" s="139"/>
      <c r="K221" s="139"/>
      <c r="L221" s="139"/>
    </row>
    <row r="222" spans="1:12" ht="15.75" customHeight="1">
      <c r="A222" s="143"/>
      <c r="B222" s="143"/>
      <c r="C222" s="143"/>
      <c r="D222" s="143"/>
      <c r="E222" s="143"/>
      <c r="I222" s="139"/>
      <c r="J222" s="139"/>
      <c r="K222" s="139"/>
      <c r="L222" s="139"/>
    </row>
    <row r="223" spans="1:12" ht="15.75" customHeight="1">
      <c r="A223" s="143"/>
      <c r="B223" s="143"/>
      <c r="C223" s="143"/>
      <c r="D223" s="143"/>
      <c r="E223" s="143"/>
      <c r="I223" s="139"/>
      <c r="J223" s="139"/>
      <c r="K223" s="139"/>
      <c r="L223" s="139"/>
    </row>
    <row r="224" spans="1:12" ht="15.75" customHeight="1">
      <c r="A224" s="143"/>
      <c r="B224" s="143"/>
      <c r="C224" s="143"/>
      <c r="D224" s="143"/>
      <c r="E224" s="143"/>
      <c r="I224" s="139"/>
      <c r="J224" s="139"/>
      <c r="K224" s="139"/>
      <c r="L224" s="139"/>
    </row>
    <row r="225" spans="1:12" ht="15.75" customHeight="1">
      <c r="A225" s="143"/>
      <c r="B225" s="143"/>
      <c r="C225" s="143"/>
      <c r="D225" s="143"/>
      <c r="E225" s="143"/>
      <c r="I225" s="139"/>
      <c r="J225" s="139"/>
      <c r="K225" s="139"/>
      <c r="L225" s="139"/>
    </row>
    <row r="226" spans="1:12" ht="15.75" customHeight="1">
      <c r="A226" s="143"/>
      <c r="B226" s="143"/>
      <c r="C226" s="143"/>
      <c r="D226" s="143"/>
      <c r="E226" s="143"/>
      <c r="I226" s="139"/>
      <c r="J226" s="139"/>
      <c r="K226" s="139"/>
      <c r="L226" s="139"/>
    </row>
    <row r="227" spans="1:12" ht="15.75" customHeight="1">
      <c r="A227" s="143"/>
      <c r="B227" s="143"/>
      <c r="C227" s="143"/>
      <c r="D227" s="143"/>
      <c r="E227" s="143"/>
      <c r="I227" s="139"/>
      <c r="J227" s="139"/>
      <c r="K227" s="139"/>
      <c r="L227" s="139"/>
    </row>
    <row r="228" spans="1:12" ht="15.75" customHeight="1">
      <c r="A228" s="143"/>
      <c r="B228" s="143"/>
      <c r="C228" s="143"/>
      <c r="D228" s="143"/>
      <c r="E228" s="143"/>
      <c r="I228" s="139"/>
      <c r="J228" s="139"/>
      <c r="K228" s="139"/>
      <c r="L228" s="139"/>
    </row>
    <row r="229" spans="1:12" ht="15.75" customHeight="1">
      <c r="A229" s="143"/>
      <c r="B229" s="143"/>
      <c r="C229" s="143"/>
      <c r="D229" s="143"/>
      <c r="E229" s="143"/>
      <c r="I229" s="139"/>
      <c r="J229" s="139"/>
      <c r="K229" s="139"/>
      <c r="L229" s="139"/>
    </row>
    <row r="230" spans="1:12" ht="15.75" customHeight="1">
      <c r="A230" s="143"/>
      <c r="B230" s="143"/>
      <c r="C230" s="143"/>
      <c r="D230" s="143"/>
      <c r="E230" s="143"/>
      <c r="I230" s="139"/>
      <c r="J230" s="139"/>
      <c r="K230" s="139"/>
      <c r="L230" s="139"/>
    </row>
    <row r="231" spans="1:12" ht="15.75" customHeight="1">
      <c r="A231" s="143"/>
      <c r="B231" s="143"/>
      <c r="C231" s="143"/>
      <c r="D231" s="143"/>
      <c r="E231" s="143"/>
      <c r="I231" s="139"/>
      <c r="J231" s="139"/>
      <c r="K231" s="139"/>
      <c r="L231" s="139"/>
    </row>
    <row r="232" spans="1:12" ht="15.75" customHeight="1">
      <c r="A232" s="143"/>
      <c r="B232" s="143"/>
      <c r="C232" s="143"/>
      <c r="D232" s="143"/>
      <c r="E232" s="143"/>
      <c r="I232" s="139"/>
      <c r="J232" s="139"/>
      <c r="K232" s="139"/>
      <c r="L232" s="139"/>
    </row>
    <row r="233" spans="1:12" ht="15.75" customHeight="1">
      <c r="A233" s="143"/>
      <c r="B233" s="143"/>
      <c r="C233" s="143"/>
      <c r="D233" s="143"/>
      <c r="E233" s="143"/>
      <c r="I233" s="139"/>
      <c r="J233" s="139"/>
      <c r="K233" s="139"/>
      <c r="L233" s="139"/>
    </row>
    <row r="234" spans="1:12" ht="15.75" customHeight="1">
      <c r="A234" s="143"/>
      <c r="B234" s="143"/>
      <c r="C234" s="143"/>
      <c r="D234" s="143"/>
      <c r="E234" s="143"/>
      <c r="I234" s="139"/>
      <c r="J234" s="139"/>
      <c r="K234" s="139"/>
      <c r="L234" s="139"/>
    </row>
    <row r="235" spans="1:12" ht="15.75" customHeight="1">
      <c r="A235" s="143"/>
      <c r="B235" s="143"/>
      <c r="C235" s="143"/>
      <c r="D235" s="143"/>
      <c r="E235" s="143"/>
      <c r="I235" s="139"/>
      <c r="J235" s="139"/>
      <c r="K235" s="139"/>
      <c r="L235" s="139"/>
    </row>
    <row r="236" spans="1:12" ht="15.75" customHeight="1">
      <c r="A236" s="143"/>
      <c r="B236" s="143"/>
      <c r="C236" s="143"/>
      <c r="D236" s="143"/>
      <c r="E236" s="143"/>
      <c r="I236" s="139"/>
      <c r="J236" s="139"/>
      <c r="K236" s="139"/>
      <c r="L236" s="139"/>
    </row>
    <row r="237" spans="1:12" ht="15.75" customHeight="1">
      <c r="A237" s="143"/>
      <c r="B237" s="143"/>
      <c r="C237" s="143"/>
      <c r="D237" s="143"/>
      <c r="E237" s="143"/>
      <c r="I237" s="139"/>
      <c r="J237" s="139"/>
      <c r="K237" s="139"/>
      <c r="L237" s="139"/>
    </row>
    <row r="238" spans="1:12" ht="15.75" customHeight="1">
      <c r="A238" s="143"/>
      <c r="B238" s="143"/>
      <c r="C238" s="143"/>
      <c r="D238" s="143"/>
      <c r="E238" s="143"/>
      <c r="I238" s="139"/>
      <c r="J238" s="139"/>
      <c r="K238" s="139"/>
      <c r="L238" s="139"/>
    </row>
    <row r="239" spans="1:12" ht="15.75" customHeight="1">
      <c r="A239" s="143"/>
      <c r="B239" s="143"/>
      <c r="C239" s="143"/>
      <c r="D239" s="143"/>
      <c r="E239" s="143"/>
      <c r="I239" s="139"/>
      <c r="J239" s="139"/>
      <c r="K239" s="139"/>
      <c r="L239" s="139"/>
    </row>
    <row r="240" spans="1:12" ht="15.75" customHeight="1">
      <c r="A240" s="143"/>
      <c r="B240" s="143"/>
      <c r="C240" s="143"/>
      <c r="D240" s="143"/>
      <c r="E240" s="143"/>
      <c r="I240" s="139"/>
      <c r="J240" s="139"/>
      <c r="K240" s="139"/>
      <c r="L240" s="139"/>
    </row>
    <row r="241" spans="1:12" ht="15.75" customHeight="1">
      <c r="A241" s="143"/>
      <c r="B241" s="143"/>
      <c r="C241" s="143"/>
      <c r="D241" s="143"/>
      <c r="E241" s="143"/>
      <c r="I241" s="139"/>
      <c r="J241" s="139"/>
      <c r="K241" s="139"/>
      <c r="L241" s="139"/>
    </row>
    <row r="242" spans="1:12" ht="15.75" customHeight="1">
      <c r="A242" s="143"/>
      <c r="B242" s="143"/>
      <c r="C242" s="143"/>
      <c r="D242" s="143"/>
      <c r="E242" s="143"/>
      <c r="I242" s="139"/>
      <c r="J242" s="139"/>
      <c r="K242" s="139"/>
      <c r="L242" s="139"/>
    </row>
    <row r="243" spans="1:12" ht="15.75" customHeight="1">
      <c r="A243" s="143"/>
      <c r="B243" s="143"/>
      <c r="C243" s="143"/>
      <c r="D243" s="143"/>
      <c r="E243" s="143"/>
      <c r="I243" s="139"/>
      <c r="J243" s="139"/>
      <c r="K243" s="139"/>
      <c r="L243" s="139"/>
    </row>
    <row r="244" spans="1:12" ht="15.75" customHeight="1">
      <c r="A244" s="143"/>
      <c r="B244" s="143"/>
      <c r="C244" s="143"/>
      <c r="D244" s="143"/>
      <c r="E244" s="143"/>
      <c r="I244" s="139"/>
      <c r="J244" s="139"/>
      <c r="K244" s="139"/>
      <c r="L244" s="139"/>
    </row>
    <row r="245" spans="1:12" ht="15.75" customHeight="1">
      <c r="A245" s="143"/>
      <c r="B245" s="143"/>
      <c r="C245" s="143"/>
      <c r="D245" s="143"/>
      <c r="E245" s="143"/>
      <c r="I245" s="139"/>
      <c r="J245" s="139"/>
      <c r="K245" s="139"/>
      <c r="L245" s="139"/>
    </row>
    <row r="246" spans="1:12" ht="15.75" customHeight="1">
      <c r="A246" s="143"/>
      <c r="B246" s="143"/>
      <c r="C246" s="143"/>
      <c r="D246" s="143"/>
      <c r="E246" s="143"/>
      <c r="I246" s="139"/>
      <c r="J246" s="139"/>
      <c r="K246" s="139"/>
      <c r="L246" s="139"/>
    </row>
    <row r="247" spans="1:12" ht="15.75" customHeight="1">
      <c r="A247" s="143"/>
      <c r="B247" s="143"/>
      <c r="C247" s="143"/>
      <c r="D247" s="143"/>
      <c r="E247" s="143"/>
      <c r="I247" s="139"/>
      <c r="J247" s="139"/>
      <c r="K247" s="139"/>
      <c r="L247" s="139"/>
    </row>
    <row r="248" spans="1:12" ht="15.75" customHeight="1">
      <c r="A248" s="143"/>
      <c r="B248" s="143"/>
      <c r="C248" s="143"/>
      <c r="D248" s="143"/>
      <c r="E248" s="143"/>
      <c r="I248" s="139"/>
      <c r="J248" s="139"/>
      <c r="K248" s="139"/>
      <c r="L248" s="139"/>
    </row>
    <row r="249" spans="1:12" ht="15.75" customHeight="1">
      <c r="A249" s="143"/>
      <c r="B249" s="143"/>
      <c r="C249" s="143"/>
      <c r="D249" s="143"/>
      <c r="E249" s="143"/>
      <c r="I249" s="139"/>
      <c r="J249" s="139"/>
      <c r="K249" s="139"/>
      <c r="L249" s="139"/>
    </row>
    <row r="250" spans="1:12" ht="15.75" customHeight="1">
      <c r="A250" s="143"/>
      <c r="B250" s="143"/>
      <c r="C250" s="143"/>
      <c r="D250" s="143"/>
      <c r="E250" s="143"/>
      <c r="I250" s="139"/>
      <c r="J250" s="139"/>
      <c r="K250" s="139"/>
      <c r="L250" s="139"/>
    </row>
    <row r="251" spans="1:12" ht="15.75" customHeight="1">
      <c r="A251" s="143"/>
      <c r="B251" s="143"/>
      <c r="C251" s="143"/>
      <c r="D251" s="143"/>
      <c r="E251" s="143"/>
      <c r="I251" s="139"/>
      <c r="J251" s="139"/>
      <c r="K251" s="139"/>
      <c r="L251" s="139"/>
    </row>
    <row r="252" spans="1:12" ht="15.75" customHeight="1">
      <c r="A252" s="143"/>
      <c r="B252" s="143"/>
      <c r="C252" s="143"/>
      <c r="D252" s="143"/>
      <c r="E252" s="143"/>
      <c r="I252" s="139"/>
      <c r="J252" s="139"/>
      <c r="K252" s="139"/>
      <c r="L252" s="139"/>
    </row>
    <row r="253" spans="1:12" ht="15.75" customHeight="1">
      <c r="A253" s="143"/>
      <c r="B253" s="143"/>
      <c r="C253" s="143"/>
      <c r="D253" s="143"/>
      <c r="E253" s="143"/>
      <c r="I253" s="139"/>
      <c r="J253" s="139"/>
      <c r="K253" s="139"/>
      <c r="L253" s="139"/>
    </row>
    <row r="254" spans="1:12" ht="15.75" customHeight="1">
      <c r="A254" s="143"/>
      <c r="B254" s="143"/>
      <c r="C254" s="143"/>
      <c r="D254" s="143"/>
      <c r="E254" s="143"/>
      <c r="I254" s="139"/>
      <c r="J254" s="139"/>
      <c r="K254" s="139"/>
      <c r="L254" s="139"/>
    </row>
    <row r="255" spans="1:12" ht="15.75" customHeight="1">
      <c r="A255" s="143"/>
      <c r="B255" s="143"/>
      <c r="C255" s="143"/>
      <c r="D255" s="143"/>
      <c r="E255" s="143"/>
      <c r="I255" s="139"/>
      <c r="J255" s="139"/>
      <c r="K255" s="139"/>
      <c r="L255" s="139"/>
    </row>
    <row r="256" spans="1:12" ht="15.75" customHeight="1">
      <c r="A256" s="143"/>
      <c r="B256" s="143"/>
      <c r="C256" s="143"/>
      <c r="D256" s="143"/>
      <c r="E256" s="143"/>
      <c r="I256" s="139"/>
      <c r="J256" s="139"/>
      <c r="K256" s="139"/>
      <c r="L256" s="139"/>
    </row>
    <row r="257" spans="1:12" ht="15.75" customHeight="1">
      <c r="A257" s="143"/>
      <c r="B257" s="143"/>
      <c r="C257" s="143"/>
      <c r="D257" s="143"/>
      <c r="E257" s="143"/>
      <c r="I257" s="139"/>
      <c r="J257" s="139"/>
      <c r="K257" s="139"/>
      <c r="L257" s="139"/>
    </row>
    <row r="258" spans="1:12" ht="15.75" customHeight="1">
      <c r="A258" s="143"/>
      <c r="B258" s="143"/>
      <c r="C258" s="143"/>
      <c r="D258" s="143"/>
      <c r="E258" s="143"/>
      <c r="I258" s="139"/>
      <c r="J258" s="139"/>
      <c r="K258" s="139"/>
      <c r="L258" s="139"/>
    </row>
    <row r="259" spans="1:12" ht="15.75" customHeight="1">
      <c r="A259" s="143"/>
      <c r="B259" s="143"/>
      <c r="C259" s="143"/>
      <c r="D259" s="143"/>
      <c r="E259" s="143"/>
      <c r="I259" s="139"/>
      <c r="J259" s="139"/>
      <c r="K259" s="139"/>
      <c r="L259" s="139"/>
    </row>
    <row r="260" spans="1:12" ht="15.75" customHeight="1">
      <c r="A260" s="143"/>
      <c r="B260" s="143"/>
      <c r="C260" s="143"/>
      <c r="D260" s="143"/>
      <c r="E260" s="143"/>
      <c r="I260" s="139"/>
      <c r="J260" s="139"/>
      <c r="K260" s="139"/>
      <c r="L260" s="139"/>
    </row>
    <row r="261" spans="1:12" ht="15.75" customHeight="1">
      <c r="A261" s="143"/>
      <c r="B261" s="143"/>
      <c r="C261" s="143"/>
      <c r="D261" s="143"/>
      <c r="E261" s="143"/>
      <c r="I261" s="139"/>
      <c r="J261" s="139"/>
      <c r="K261" s="139"/>
      <c r="L261" s="139"/>
    </row>
    <row r="262" spans="1:12" ht="15.75" customHeight="1">
      <c r="A262" s="143"/>
      <c r="B262" s="143"/>
      <c r="C262" s="143"/>
      <c r="D262" s="143"/>
      <c r="E262" s="143"/>
      <c r="I262" s="139"/>
      <c r="J262" s="139"/>
      <c r="K262" s="139"/>
      <c r="L262" s="139"/>
    </row>
    <row r="263" spans="1:12" ht="15.75" customHeight="1">
      <c r="A263" s="143"/>
      <c r="B263" s="143"/>
      <c r="C263" s="143"/>
      <c r="D263" s="143"/>
      <c r="E263" s="143"/>
      <c r="I263" s="139"/>
      <c r="J263" s="139"/>
      <c r="K263" s="139"/>
      <c r="L263" s="139"/>
    </row>
    <row r="264" spans="1:12" ht="15.75" customHeight="1">
      <c r="A264" s="143"/>
      <c r="B264" s="143"/>
      <c r="C264" s="143"/>
      <c r="D264" s="143"/>
      <c r="E264" s="143"/>
      <c r="I264" s="139"/>
      <c r="J264" s="139"/>
      <c r="K264" s="139"/>
      <c r="L264" s="139"/>
    </row>
    <row r="265" spans="1:12" ht="15.75" customHeight="1">
      <c r="A265" s="143"/>
      <c r="B265" s="143"/>
      <c r="C265" s="143"/>
      <c r="D265" s="143"/>
      <c r="E265" s="143"/>
      <c r="I265" s="139"/>
      <c r="J265" s="139"/>
      <c r="K265" s="139"/>
      <c r="L265" s="139"/>
    </row>
    <row r="266" spans="1:12" ht="15.75" customHeight="1">
      <c r="A266" s="143"/>
      <c r="B266" s="143"/>
      <c r="C266" s="143"/>
      <c r="D266" s="143"/>
      <c r="E266" s="143"/>
      <c r="I266" s="139"/>
      <c r="J266" s="139"/>
      <c r="K266" s="139"/>
      <c r="L266" s="139"/>
    </row>
    <row r="267" spans="1:12" ht="15.75" customHeight="1">
      <c r="A267" s="143"/>
      <c r="B267" s="143"/>
      <c r="C267" s="143"/>
      <c r="D267" s="143"/>
      <c r="E267" s="143"/>
      <c r="I267" s="139"/>
      <c r="J267" s="139"/>
      <c r="K267" s="139"/>
      <c r="L267" s="139"/>
    </row>
    <row r="268" spans="1:12" ht="15.75" customHeight="1">
      <c r="A268" s="143"/>
      <c r="B268" s="143"/>
      <c r="C268" s="143"/>
      <c r="D268" s="143"/>
      <c r="E268" s="143"/>
      <c r="I268" s="139"/>
      <c r="J268" s="139"/>
      <c r="K268" s="139"/>
      <c r="L268" s="139"/>
    </row>
    <row r="269" spans="1:12" ht="15.75" customHeight="1">
      <c r="A269" s="143"/>
      <c r="B269" s="143"/>
      <c r="C269" s="143"/>
      <c r="D269" s="143"/>
      <c r="E269" s="143"/>
      <c r="I269" s="139"/>
      <c r="J269" s="139"/>
      <c r="K269" s="139"/>
      <c r="L269" s="139"/>
    </row>
    <row r="270" spans="1:12" ht="15.75" customHeight="1">
      <c r="A270" s="143"/>
      <c r="B270" s="143"/>
      <c r="C270" s="143"/>
      <c r="D270" s="143"/>
      <c r="E270" s="143"/>
      <c r="I270" s="139"/>
      <c r="J270" s="139"/>
      <c r="K270" s="139"/>
      <c r="L270" s="139"/>
    </row>
    <row r="271" spans="1:12" ht="15.75" customHeight="1">
      <c r="A271" s="143"/>
      <c r="B271" s="143"/>
      <c r="C271" s="143"/>
      <c r="D271" s="143"/>
      <c r="E271" s="143"/>
      <c r="I271" s="139"/>
      <c r="J271" s="139"/>
      <c r="K271" s="139"/>
      <c r="L271" s="139"/>
    </row>
    <row r="272" spans="1:12" ht="15.75" customHeight="1">
      <c r="A272" s="143"/>
      <c r="B272" s="143"/>
      <c r="C272" s="143"/>
      <c r="D272" s="143"/>
      <c r="E272" s="143"/>
      <c r="I272" s="139"/>
      <c r="J272" s="139"/>
      <c r="K272" s="139"/>
      <c r="L272" s="139"/>
    </row>
    <row r="273" spans="1:12" ht="15.75" customHeight="1">
      <c r="A273" s="143"/>
      <c r="B273" s="143"/>
      <c r="C273" s="143"/>
      <c r="D273" s="143"/>
      <c r="E273" s="143"/>
      <c r="I273" s="139"/>
      <c r="J273" s="139"/>
      <c r="K273" s="139"/>
      <c r="L273" s="139"/>
    </row>
    <row r="274" spans="1:12" ht="15.75" customHeight="1">
      <c r="A274" s="143"/>
      <c r="B274" s="143"/>
      <c r="C274" s="143"/>
      <c r="D274" s="143"/>
      <c r="E274" s="143"/>
      <c r="I274" s="139"/>
      <c r="J274" s="139"/>
      <c r="K274" s="139"/>
      <c r="L274" s="139"/>
    </row>
    <row r="275" spans="1:12" ht="15.75" customHeight="1">
      <c r="A275" s="143"/>
      <c r="B275" s="143"/>
      <c r="C275" s="143"/>
      <c r="D275" s="143"/>
      <c r="E275" s="143"/>
      <c r="I275" s="139"/>
      <c r="J275" s="139"/>
      <c r="K275" s="139"/>
      <c r="L275" s="139"/>
    </row>
    <row r="276" spans="1:12" ht="15.75" customHeight="1">
      <c r="A276" s="143"/>
      <c r="B276" s="143"/>
      <c r="C276" s="143"/>
      <c r="D276" s="143"/>
      <c r="E276" s="143"/>
      <c r="I276" s="139"/>
      <c r="J276" s="139"/>
      <c r="K276" s="139"/>
      <c r="L276" s="139"/>
    </row>
    <row r="277" spans="1:12" ht="15.75" customHeight="1">
      <c r="A277" s="143"/>
      <c r="B277" s="143"/>
      <c r="C277" s="143"/>
      <c r="D277" s="143"/>
      <c r="E277" s="143"/>
      <c r="I277" s="139"/>
      <c r="J277" s="139"/>
      <c r="K277" s="139"/>
      <c r="L277" s="139"/>
    </row>
    <row r="278" spans="1:12" ht="15.75" customHeight="1">
      <c r="A278" s="143"/>
      <c r="B278" s="143"/>
      <c r="C278" s="143"/>
      <c r="D278" s="143"/>
      <c r="E278" s="143"/>
      <c r="I278" s="139"/>
      <c r="J278" s="139"/>
      <c r="K278" s="139"/>
      <c r="L278" s="139"/>
    </row>
    <row r="279" spans="1:12" ht="15.75" customHeight="1">
      <c r="A279" s="143"/>
      <c r="B279" s="143"/>
      <c r="C279" s="143"/>
      <c r="D279" s="143"/>
      <c r="E279" s="143"/>
      <c r="I279" s="139"/>
      <c r="J279" s="139"/>
      <c r="K279" s="139"/>
      <c r="L279" s="139"/>
    </row>
    <row r="280" spans="1:12" ht="15.75" customHeight="1">
      <c r="A280" s="143"/>
      <c r="B280" s="143"/>
      <c r="C280" s="143"/>
      <c r="D280" s="143"/>
      <c r="E280" s="143"/>
      <c r="I280" s="139"/>
      <c r="J280" s="139"/>
      <c r="K280" s="139"/>
      <c r="L280" s="139"/>
    </row>
    <row r="281" spans="1:12" ht="15.75" customHeight="1">
      <c r="A281" s="143"/>
      <c r="B281" s="143"/>
      <c r="C281" s="143"/>
      <c r="D281" s="143"/>
      <c r="E281" s="143"/>
      <c r="I281" s="139"/>
      <c r="J281" s="139"/>
      <c r="K281" s="139"/>
      <c r="L281" s="139"/>
    </row>
    <row r="282" spans="1:12" ht="15.75" customHeight="1">
      <c r="A282" s="143"/>
      <c r="B282" s="143"/>
      <c r="C282" s="143"/>
      <c r="D282" s="143"/>
      <c r="E282" s="143"/>
      <c r="I282" s="139"/>
      <c r="J282" s="139"/>
      <c r="K282" s="139"/>
      <c r="L282" s="139"/>
    </row>
    <row r="283" spans="1:12" ht="15.75" customHeight="1">
      <c r="A283" s="143"/>
      <c r="B283" s="143"/>
      <c r="C283" s="143"/>
      <c r="D283" s="143"/>
      <c r="E283" s="143"/>
      <c r="I283" s="139"/>
      <c r="J283" s="139"/>
      <c r="K283" s="139"/>
      <c r="L283" s="139"/>
    </row>
    <row r="284" spans="1:12" ht="15.75" customHeight="1">
      <c r="A284" s="143"/>
      <c r="B284" s="143"/>
      <c r="C284" s="143"/>
      <c r="D284" s="143"/>
      <c r="E284" s="143"/>
      <c r="I284" s="139"/>
      <c r="J284" s="139"/>
      <c r="K284" s="139"/>
      <c r="L284" s="139"/>
    </row>
    <row r="285" spans="1:12" ht="15.75" customHeight="1">
      <c r="A285" s="143"/>
      <c r="B285" s="143"/>
      <c r="C285" s="143"/>
      <c r="D285" s="143"/>
      <c r="E285" s="143"/>
      <c r="I285" s="139"/>
      <c r="J285" s="139"/>
      <c r="K285" s="139"/>
      <c r="L285" s="139"/>
    </row>
    <row r="286" spans="1:12" ht="15.75" customHeight="1">
      <c r="A286" s="143"/>
      <c r="B286" s="143"/>
      <c r="C286" s="143"/>
      <c r="D286" s="143"/>
      <c r="E286" s="143"/>
      <c r="I286" s="139"/>
      <c r="J286" s="139"/>
      <c r="K286" s="139"/>
      <c r="L286" s="139"/>
    </row>
    <row r="287" spans="1:12" ht="15.75" customHeight="1">
      <c r="A287" s="143"/>
      <c r="B287" s="143"/>
      <c r="C287" s="143"/>
      <c r="D287" s="143"/>
      <c r="E287" s="143"/>
      <c r="I287" s="139"/>
      <c r="J287" s="139"/>
      <c r="K287" s="139"/>
      <c r="L287" s="139"/>
    </row>
    <row r="288" spans="1:12" ht="15.75" customHeight="1">
      <c r="A288" s="143"/>
      <c r="B288" s="143"/>
      <c r="C288" s="143"/>
      <c r="D288" s="143"/>
      <c r="E288" s="143"/>
      <c r="I288" s="139"/>
      <c r="J288" s="139"/>
      <c r="K288" s="139"/>
      <c r="L288" s="139"/>
    </row>
    <row r="289" spans="1:12" ht="15.75" customHeight="1">
      <c r="A289" s="143"/>
      <c r="B289" s="143"/>
      <c r="C289" s="143"/>
      <c r="D289" s="143"/>
      <c r="E289" s="143"/>
      <c r="I289" s="139"/>
      <c r="J289" s="139"/>
      <c r="K289" s="139"/>
      <c r="L289" s="139"/>
    </row>
    <row r="290" spans="1:12" ht="15.75" customHeight="1">
      <c r="A290" s="143"/>
      <c r="B290" s="143"/>
      <c r="C290" s="143"/>
      <c r="D290" s="143"/>
      <c r="E290" s="143"/>
      <c r="I290" s="139"/>
      <c r="J290" s="139"/>
      <c r="K290" s="139"/>
      <c r="L290" s="139"/>
    </row>
    <row r="291" spans="1:12" ht="15.75" customHeight="1">
      <c r="A291" s="143"/>
      <c r="B291" s="143"/>
      <c r="C291" s="143"/>
      <c r="D291" s="143"/>
      <c r="E291" s="143"/>
      <c r="I291" s="139"/>
      <c r="J291" s="139"/>
      <c r="K291" s="139"/>
      <c r="L291" s="139"/>
    </row>
    <row r="292" spans="1:12" ht="15.75" customHeight="1">
      <c r="A292" s="143"/>
      <c r="B292" s="143"/>
      <c r="C292" s="143"/>
      <c r="D292" s="143"/>
      <c r="E292" s="143"/>
      <c r="I292" s="139"/>
      <c r="J292" s="139"/>
      <c r="K292" s="139"/>
      <c r="L292" s="139"/>
    </row>
    <row r="293" spans="1:12" ht="15.75" customHeight="1">
      <c r="A293" s="143"/>
      <c r="B293" s="143"/>
      <c r="C293" s="143"/>
      <c r="D293" s="143"/>
      <c r="E293" s="143"/>
      <c r="I293" s="139"/>
      <c r="J293" s="139"/>
      <c r="K293" s="139"/>
      <c r="L293" s="139"/>
    </row>
    <row r="294" spans="1:12" ht="15.75" customHeight="1">
      <c r="A294" s="143"/>
      <c r="B294" s="143"/>
      <c r="C294" s="143"/>
      <c r="D294" s="143"/>
      <c r="E294" s="143"/>
      <c r="I294" s="139"/>
      <c r="J294" s="139"/>
      <c r="K294" s="139"/>
      <c r="L294" s="139"/>
    </row>
    <row r="295" spans="1:12" ht="15.75" customHeight="1">
      <c r="A295" s="143"/>
      <c r="B295" s="143"/>
      <c r="C295" s="143"/>
      <c r="D295" s="143"/>
      <c r="E295" s="143"/>
      <c r="I295" s="139"/>
      <c r="J295" s="139"/>
      <c r="K295" s="139"/>
      <c r="L295" s="139"/>
    </row>
    <row r="296" spans="1:12" ht="15.75" customHeight="1">
      <c r="A296" s="143"/>
      <c r="B296" s="143"/>
      <c r="C296" s="143"/>
      <c r="D296" s="143"/>
      <c r="E296" s="143"/>
      <c r="I296" s="139"/>
      <c r="J296" s="139"/>
      <c r="K296" s="139"/>
      <c r="L296" s="139"/>
    </row>
    <row r="297" spans="1:12" ht="15.75" customHeight="1">
      <c r="A297" s="143"/>
      <c r="B297" s="143"/>
      <c r="C297" s="143"/>
      <c r="D297" s="143"/>
      <c r="E297" s="143"/>
      <c r="I297" s="139"/>
      <c r="J297" s="139"/>
      <c r="K297" s="139"/>
      <c r="L297" s="139"/>
    </row>
    <row r="298" spans="1:12" ht="15.75" customHeight="1">
      <c r="A298" s="143"/>
      <c r="B298" s="143"/>
      <c r="C298" s="143"/>
      <c r="D298" s="143"/>
      <c r="E298" s="143"/>
      <c r="I298" s="139"/>
      <c r="J298" s="139"/>
      <c r="K298" s="139"/>
      <c r="L298" s="139"/>
    </row>
    <row r="299" spans="1:12" ht="15.75" customHeight="1">
      <c r="A299" s="143"/>
      <c r="B299" s="143"/>
      <c r="C299" s="143"/>
      <c r="D299" s="143"/>
      <c r="E299" s="143"/>
      <c r="I299" s="139"/>
      <c r="J299" s="139"/>
      <c r="K299" s="139"/>
      <c r="L299" s="139"/>
    </row>
    <row r="300" spans="1:12" ht="15.75" customHeight="1">
      <c r="A300" s="143"/>
      <c r="B300" s="143"/>
      <c r="C300" s="143"/>
      <c r="D300" s="143"/>
      <c r="E300" s="143"/>
      <c r="I300" s="139"/>
      <c r="J300" s="139"/>
      <c r="K300" s="139"/>
      <c r="L300" s="139"/>
    </row>
    <row r="301" spans="1:12" ht="15.75" customHeight="1">
      <c r="A301" s="143"/>
      <c r="B301" s="143"/>
      <c r="C301" s="143"/>
      <c r="D301" s="143"/>
      <c r="E301" s="143"/>
      <c r="I301" s="139"/>
      <c r="J301" s="139"/>
      <c r="K301" s="139"/>
      <c r="L301" s="139"/>
    </row>
    <row r="302" spans="1:12" ht="15.75" customHeight="1">
      <c r="A302" s="143"/>
      <c r="B302" s="143"/>
      <c r="C302" s="143"/>
      <c r="D302" s="143"/>
      <c r="E302" s="143"/>
      <c r="I302" s="139"/>
      <c r="J302" s="139"/>
      <c r="K302" s="139"/>
      <c r="L302" s="139"/>
    </row>
    <row r="303" spans="1:12" ht="15.75" customHeight="1">
      <c r="A303" s="143"/>
      <c r="B303" s="143"/>
      <c r="C303" s="143"/>
      <c r="D303" s="143"/>
      <c r="E303" s="143"/>
      <c r="I303" s="139"/>
      <c r="J303" s="139"/>
      <c r="K303" s="139"/>
      <c r="L303" s="139"/>
    </row>
    <row r="304" spans="1:12" ht="15.75" customHeight="1">
      <c r="A304" s="143"/>
      <c r="B304" s="143"/>
      <c r="C304" s="143"/>
      <c r="D304" s="143"/>
      <c r="E304" s="143"/>
      <c r="I304" s="139"/>
      <c r="J304" s="139"/>
      <c r="K304" s="139"/>
      <c r="L304" s="139"/>
    </row>
    <row r="305" spans="1:12" ht="15.75" customHeight="1">
      <c r="A305" s="143"/>
      <c r="B305" s="143"/>
      <c r="C305" s="143"/>
      <c r="D305" s="143"/>
      <c r="E305" s="143"/>
      <c r="I305" s="139"/>
      <c r="J305" s="139"/>
      <c r="K305" s="139"/>
      <c r="L305" s="139"/>
    </row>
    <row r="306" spans="1:12" ht="15.75" customHeight="1">
      <c r="A306" s="143"/>
      <c r="B306" s="143"/>
      <c r="C306" s="143"/>
      <c r="D306" s="143"/>
      <c r="E306" s="143"/>
      <c r="I306" s="139"/>
      <c r="J306" s="139"/>
      <c r="K306" s="139"/>
      <c r="L306" s="139"/>
    </row>
    <row r="307" spans="1:12" ht="15.75" customHeight="1">
      <c r="A307" s="143"/>
      <c r="B307" s="143"/>
      <c r="C307" s="143"/>
      <c r="D307" s="143"/>
      <c r="E307" s="143"/>
      <c r="I307" s="139"/>
      <c r="J307" s="139"/>
      <c r="K307" s="139"/>
      <c r="L307" s="139"/>
    </row>
    <row r="308" spans="1:12" ht="15.75" customHeight="1">
      <c r="A308" s="143"/>
      <c r="B308" s="143"/>
      <c r="C308" s="143"/>
      <c r="D308" s="143"/>
      <c r="E308" s="143"/>
      <c r="I308" s="139"/>
      <c r="J308" s="139"/>
      <c r="K308" s="139"/>
      <c r="L308" s="139"/>
    </row>
    <row r="309" spans="1:12" ht="15.75" customHeight="1">
      <c r="A309" s="143"/>
      <c r="B309" s="143"/>
      <c r="C309" s="143"/>
      <c r="D309" s="143"/>
      <c r="E309" s="143"/>
      <c r="I309" s="139"/>
      <c r="J309" s="139"/>
      <c r="K309" s="139"/>
      <c r="L309" s="139"/>
    </row>
    <row r="310" spans="1:12" ht="15.75" customHeight="1">
      <c r="A310" s="143"/>
      <c r="B310" s="143"/>
      <c r="C310" s="143"/>
      <c r="D310" s="143"/>
      <c r="E310" s="143"/>
      <c r="I310" s="139"/>
      <c r="J310" s="139"/>
      <c r="K310" s="139"/>
      <c r="L310" s="139"/>
    </row>
    <row r="311" spans="1:12" ht="15.75" customHeight="1">
      <c r="A311" s="143"/>
      <c r="B311" s="143"/>
      <c r="C311" s="143"/>
      <c r="D311" s="143"/>
      <c r="E311" s="143"/>
      <c r="I311" s="139"/>
      <c r="J311" s="139"/>
      <c r="K311" s="139"/>
      <c r="L311" s="139"/>
    </row>
    <row r="312" spans="1:12" ht="15.75" customHeight="1">
      <c r="A312" s="143"/>
      <c r="B312" s="143"/>
      <c r="C312" s="143"/>
      <c r="D312" s="143"/>
      <c r="E312" s="143"/>
      <c r="I312" s="139"/>
      <c r="J312" s="139"/>
      <c r="K312" s="139"/>
      <c r="L312" s="139"/>
    </row>
    <row r="313" spans="1:12" ht="15.75" customHeight="1">
      <c r="A313" s="143"/>
      <c r="B313" s="143"/>
      <c r="C313" s="143"/>
      <c r="D313" s="143"/>
      <c r="E313" s="143"/>
      <c r="I313" s="139"/>
      <c r="J313" s="139"/>
      <c r="K313" s="139"/>
      <c r="L313" s="139"/>
    </row>
    <row r="314" spans="1:12" ht="15.75" customHeight="1">
      <c r="A314" s="143"/>
      <c r="B314" s="143"/>
      <c r="C314" s="143"/>
      <c r="D314" s="143"/>
      <c r="E314" s="143"/>
      <c r="I314" s="139"/>
      <c r="J314" s="139"/>
      <c r="K314" s="139"/>
      <c r="L314" s="139"/>
    </row>
    <row r="315" spans="1:12" ht="15.75" customHeight="1">
      <c r="A315" s="143"/>
      <c r="B315" s="143"/>
      <c r="C315" s="143"/>
      <c r="D315" s="143"/>
      <c r="E315" s="143"/>
      <c r="I315" s="139"/>
      <c r="J315" s="139"/>
      <c r="K315" s="139"/>
      <c r="L315" s="139"/>
    </row>
    <row r="316" spans="1:12" ht="15.75" customHeight="1">
      <c r="A316" s="143"/>
      <c r="B316" s="143"/>
      <c r="C316" s="143"/>
      <c r="D316" s="143"/>
      <c r="E316" s="143"/>
      <c r="I316" s="139"/>
      <c r="J316" s="139"/>
      <c r="K316" s="139"/>
      <c r="L316" s="139"/>
    </row>
    <row r="317" spans="1:12" ht="15.75" customHeight="1">
      <c r="A317" s="143"/>
      <c r="B317" s="143"/>
      <c r="C317" s="143"/>
      <c r="D317" s="143"/>
      <c r="E317" s="143"/>
      <c r="I317" s="139"/>
      <c r="J317" s="139"/>
      <c r="K317" s="139"/>
      <c r="L317" s="139"/>
    </row>
    <row r="318" spans="1:12" ht="15.75" customHeight="1">
      <c r="A318" s="143"/>
      <c r="B318" s="143"/>
      <c r="C318" s="143"/>
      <c r="D318" s="143"/>
      <c r="E318" s="143"/>
      <c r="I318" s="139"/>
      <c r="J318" s="139"/>
      <c r="K318" s="139"/>
      <c r="L318" s="139"/>
    </row>
    <row r="319" spans="1:12" ht="15.75" customHeight="1">
      <c r="A319" s="143"/>
      <c r="B319" s="143"/>
      <c r="C319" s="143"/>
      <c r="D319" s="143"/>
      <c r="E319" s="143"/>
      <c r="I319" s="139"/>
      <c r="J319" s="139"/>
      <c r="K319" s="139"/>
      <c r="L319" s="139"/>
    </row>
    <row r="320" spans="1:12" ht="15.75" customHeight="1">
      <c r="A320" s="143"/>
      <c r="B320" s="143"/>
      <c r="C320" s="143"/>
      <c r="D320" s="143"/>
      <c r="E320" s="143"/>
      <c r="I320" s="139"/>
      <c r="J320" s="139"/>
      <c r="K320" s="139"/>
      <c r="L320" s="139"/>
    </row>
    <row r="321" spans="1:12" ht="15.75" customHeight="1">
      <c r="A321" s="143"/>
      <c r="B321" s="143"/>
      <c r="C321" s="143"/>
      <c r="D321" s="143"/>
      <c r="E321" s="143"/>
      <c r="I321" s="139"/>
      <c r="J321" s="139"/>
      <c r="K321" s="139"/>
      <c r="L321" s="139"/>
    </row>
    <row r="322" spans="1:12" ht="15.75" customHeight="1">
      <c r="A322" s="143"/>
      <c r="B322" s="143"/>
      <c r="C322" s="143"/>
      <c r="D322" s="143"/>
      <c r="E322" s="143"/>
      <c r="I322" s="139"/>
      <c r="J322" s="139"/>
      <c r="K322" s="139"/>
      <c r="L322" s="139"/>
    </row>
    <row r="323" spans="1:12" ht="15.75" customHeight="1">
      <c r="A323" s="143"/>
      <c r="B323" s="143"/>
      <c r="C323" s="143"/>
      <c r="D323" s="143"/>
      <c r="E323" s="143"/>
      <c r="I323" s="139"/>
      <c r="J323" s="139"/>
      <c r="K323" s="139"/>
      <c r="L323" s="139"/>
    </row>
    <row r="324" spans="1:12" ht="15.75" customHeight="1">
      <c r="A324" s="143"/>
      <c r="B324" s="143"/>
      <c r="C324" s="143"/>
      <c r="D324" s="143"/>
      <c r="E324" s="143"/>
      <c r="I324" s="139"/>
      <c r="J324" s="139"/>
      <c r="K324" s="139"/>
      <c r="L324" s="139"/>
    </row>
    <row r="325" spans="1:12" ht="15.75" customHeight="1">
      <c r="A325" s="143"/>
      <c r="B325" s="143"/>
      <c r="C325" s="143"/>
      <c r="D325" s="143"/>
      <c r="E325" s="143"/>
      <c r="I325" s="139"/>
      <c r="J325" s="139"/>
      <c r="K325" s="139"/>
      <c r="L325" s="139"/>
    </row>
    <row r="326" spans="1:12" ht="15.75" customHeight="1">
      <c r="A326" s="143"/>
      <c r="B326" s="143"/>
      <c r="C326" s="143"/>
      <c r="D326" s="143"/>
      <c r="E326" s="143"/>
      <c r="I326" s="139"/>
      <c r="J326" s="139"/>
      <c r="K326" s="139"/>
      <c r="L326" s="139"/>
    </row>
    <row r="327" spans="1:12" ht="15.75" customHeight="1">
      <c r="A327" s="143"/>
      <c r="B327" s="143"/>
      <c r="C327" s="143"/>
      <c r="D327" s="143"/>
      <c r="E327" s="143"/>
      <c r="I327" s="139"/>
      <c r="J327" s="139"/>
      <c r="K327" s="139"/>
      <c r="L327" s="139"/>
    </row>
    <row r="328" spans="1:12" ht="15.75" customHeight="1">
      <c r="A328" s="143"/>
      <c r="B328" s="143"/>
      <c r="C328" s="143"/>
      <c r="D328" s="143"/>
      <c r="E328" s="143"/>
      <c r="I328" s="139"/>
      <c r="J328" s="139"/>
      <c r="K328" s="139"/>
      <c r="L328" s="139"/>
    </row>
    <row r="329" spans="1:12" ht="15.75" customHeight="1">
      <c r="A329" s="143"/>
      <c r="B329" s="143"/>
      <c r="C329" s="143"/>
      <c r="D329" s="143"/>
      <c r="E329" s="143"/>
      <c r="I329" s="139"/>
      <c r="J329" s="139"/>
      <c r="K329" s="139"/>
      <c r="L329" s="139"/>
    </row>
    <row r="330" spans="1:12" ht="15.75" customHeight="1">
      <c r="A330" s="143"/>
      <c r="B330" s="143"/>
      <c r="C330" s="143"/>
      <c r="D330" s="143"/>
      <c r="E330" s="143"/>
      <c r="I330" s="139"/>
      <c r="J330" s="139"/>
      <c r="K330" s="139"/>
      <c r="L330" s="139"/>
    </row>
    <row r="331" spans="1:12" ht="15.75" customHeight="1">
      <c r="A331" s="143"/>
      <c r="B331" s="143"/>
      <c r="C331" s="143"/>
      <c r="D331" s="143"/>
      <c r="E331" s="143"/>
      <c r="I331" s="139"/>
      <c r="J331" s="139"/>
      <c r="K331" s="139"/>
      <c r="L331" s="139"/>
    </row>
    <row r="332" spans="1:12" ht="15.75" customHeight="1">
      <c r="A332" s="143"/>
      <c r="B332" s="143"/>
      <c r="C332" s="143"/>
      <c r="D332" s="143"/>
      <c r="E332" s="143"/>
      <c r="I332" s="139"/>
      <c r="J332" s="139"/>
      <c r="K332" s="139"/>
      <c r="L332" s="139"/>
    </row>
    <row r="333" spans="1:12" ht="15.75" customHeight="1">
      <c r="A333" s="143"/>
      <c r="B333" s="143"/>
      <c r="C333" s="143"/>
      <c r="D333" s="143"/>
      <c r="E333" s="143"/>
      <c r="I333" s="139"/>
      <c r="J333" s="139"/>
      <c r="K333" s="139"/>
      <c r="L333" s="139"/>
    </row>
    <row r="334" spans="1:12" ht="15.75" customHeight="1">
      <c r="A334" s="143"/>
      <c r="B334" s="143"/>
      <c r="C334" s="143"/>
      <c r="D334" s="143"/>
      <c r="E334" s="143"/>
      <c r="I334" s="139"/>
      <c r="J334" s="139"/>
      <c r="K334" s="139"/>
      <c r="L334" s="139"/>
    </row>
    <row r="335" spans="1:12" ht="15.75" customHeight="1">
      <c r="A335" s="143"/>
      <c r="B335" s="143"/>
      <c r="C335" s="143"/>
      <c r="D335" s="143"/>
      <c r="E335" s="143"/>
      <c r="I335" s="139"/>
      <c r="J335" s="139"/>
      <c r="K335" s="139"/>
      <c r="L335" s="139"/>
    </row>
    <row r="336" spans="1:12" ht="15.75" customHeight="1">
      <c r="A336" s="143"/>
      <c r="B336" s="143"/>
      <c r="C336" s="143"/>
      <c r="D336" s="143"/>
      <c r="E336" s="143"/>
      <c r="I336" s="139"/>
      <c r="J336" s="139"/>
      <c r="K336" s="139"/>
      <c r="L336" s="139"/>
    </row>
    <row r="337" spans="1:12" ht="15.75" customHeight="1">
      <c r="A337" s="143"/>
      <c r="B337" s="143"/>
      <c r="C337" s="143"/>
      <c r="D337" s="143"/>
      <c r="E337" s="143"/>
      <c r="I337" s="139"/>
      <c r="J337" s="139"/>
      <c r="K337" s="139"/>
      <c r="L337" s="139"/>
    </row>
    <row r="338" spans="1:12" ht="15.75" customHeight="1">
      <c r="A338" s="143"/>
      <c r="B338" s="143"/>
      <c r="C338" s="143"/>
      <c r="D338" s="143"/>
      <c r="E338" s="143"/>
      <c r="I338" s="139"/>
      <c r="J338" s="139"/>
      <c r="K338" s="139"/>
      <c r="L338" s="139"/>
    </row>
    <row r="339" spans="1:12" ht="15.75" customHeight="1">
      <c r="A339" s="143"/>
      <c r="B339" s="143"/>
      <c r="C339" s="143"/>
      <c r="D339" s="143"/>
      <c r="E339" s="143"/>
      <c r="I339" s="139"/>
      <c r="J339" s="139"/>
      <c r="K339" s="139"/>
      <c r="L339" s="139"/>
    </row>
    <row r="340" spans="1:12" ht="15.75" customHeight="1">
      <c r="A340" s="143"/>
      <c r="B340" s="143"/>
      <c r="C340" s="143"/>
      <c r="D340" s="143"/>
      <c r="E340" s="143"/>
      <c r="I340" s="139"/>
      <c r="J340" s="139"/>
      <c r="K340" s="139"/>
      <c r="L340" s="139"/>
    </row>
    <row r="341" spans="1:12" ht="15.75" customHeight="1">
      <c r="A341" s="143"/>
      <c r="B341" s="143"/>
      <c r="C341" s="143"/>
      <c r="D341" s="143"/>
      <c r="E341" s="143"/>
      <c r="I341" s="139"/>
      <c r="J341" s="139"/>
      <c r="K341" s="139"/>
      <c r="L341" s="139"/>
    </row>
    <row r="342" spans="1:12" ht="15.75" customHeight="1">
      <c r="A342" s="143"/>
      <c r="B342" s="143"/>
      <c r="C342" s="143"/>
      <c r="D342" s="143"/>
      <c r="E342" s="143"/>
      <c r="I342" s="139"/>
      <c r="J342" s="139"/>
      <c r="K342" s="139"/>
      <c r="L342" s="139"/>
    </row>
    <row r="343" spans="1:12" ht="15.75" customHeight="1">
      <c r="A343" s="143"/>
      <c r="B343" s="143"/>
      <c r="C343" s="143"/>
      <c r="D343" s="143"/>
      <c r="E343" s="143"/>
      <c r="I343" s="139"/>
      <c r="J343" s="139"/>
      <c r="K343" s="139"/>
      <c r="L343" s="139"/>
    </row>
    <row r="344" spans="1:12" ht="15.75" customHeight="1">
      <c r="A344" s="143"/>
      <c r="B344" s="143"/>
      <c r="C344" s="143"/>
      <c r="D344" s="143"/>
      <c r="E344" s="143"/>
      <c r="I344" s="139"/>
      <c r="J344" s="139"/>
      <c r="K344" s="139"/>
      <c r="L344" s="139"/>
    </row>
    <row r="345" spans="1:12" ht="15.75" customHeight="1">
      <c r="A345" s="143"/>
      <c r="B345" s="143"/>
      <c r="C345" s="143"/>
      <c r="D345" s="143"/>
      <c r="E345" s="143"/>
      <c r="I345" s="139"/>
      <c r="J345" s="139"/>
      <c r="K345" s="139"/>
      <c r="L345" s="139"/>
    </row>
    <row r="346" spans="1:12" ht="15.75" customHeight="1">
      <c r="A346" s="143"/>
      <c r="B346" s="143"/>
      <c r="C346" s="143"/>
      <c r="D346" s="143"/>
      <c r="E346" s="143"/>
      <c r="I346" s="139"/>
      <c r="J346" s="139"/>
      <c r="K346" s="139"/>
      <c r="L346" s="139"/>
    </row>
    <row r="347" spans="1:12" ht="15.75" customHeight="1">
      <c r="A347" s="143"/>
      <c r="B347" s="143"/>
      <c r="C347" s="143"/>
      <c r="D347" s="143"/>
      <c r="E347" s="143"/>
      <c r="I347" s="139"/>
      <c r="J347" s="139"/>
      <c r="K347" s="139"/>
      <c r="L347" s="139"/>
    </row>
    <row r="348" spans="1:12" ht="15.75" customHeight="1">
      <c r="A348" s="143"/>
      <c r="B348" s="143"/>
      <c r="C348" s="143"/>
      <c r="D348" s="143"/>
      <c r="E348" s="143"/>
      <c r="I348" s="139"/>
      <c r="J348" s="139"/>
      <c r="K348" s="139"/>
      <c r="L348" s="139"/>
    </row>
    <row r="349" spans="1:12" ht="15.75" customHeight="1">
      <c r="A349" s="143"/>
      <c r="B349" s="143"/>
      <c r="C349" s="143"/>
      <c r="D349" s="143"/>
      <c r="E349" s="143"/>
      <c r="I349" s="139"/>
      <c r="J349" s="139"/>
      <c r="K349" s="139"/>
      <c r="L349" s="139"/>
    </row>
    <row r="350" spans="1:12" ht="15.75" customHeight="1">
      <c r="A350" s="143"/>
      <c r="B350" s="143"/>
      <c r="C350" s="143"/>
      <c r="D350" s="143"/>
      <c r="E350" s="143"/>
      <c r="I350" s="139"/>
      <c r="J350" s="139"/>
      <c r="K350" s="139"/>
      <c r="L350" s="139"/>
    </row>
    <row r="351" spans="1:12" ht="15.75" customHeight="1">
      <c r="A351" s="143"/>
      <c r="B351" s="143"/>
      <c r="C351" s="143"/>
      <c r="D351" s="143"/>
      <c r="E351" s="143"/>
      <c r="I351" s="139"/>
      <c r="J351" s="139"/>
      <c r="K351" s="139"/>
      <c r="L351" s="139"/>
    </row>
    <row r="352" spans="1:12" ht="15.75" customHeight="1">
      <c r="A352" s="143"/>
      <c r="B352" s="143"/>
      <c r="C352" s="143"/>
      <c r="D352" s="143"/>
      <c r="E352" s="143"/>
      <c r="I352" s="139"/>
      <c r="J352" s="139"/>
      <c r="K352" s="139"/>
      <c r="L352" s="139"/>
    </row>
    <row r="353" spans="1:12" ht="15.75" customHeight="1">
      <c r="A353" s="143"/>
      <c r="B353" s="143"/>
      <c r="C353" s="143"/>
      <c r="D353" s="143"/>
      <c r="E353" s="143"/>
      <c r="I353" s="139"/>
      <c r="J353" s="139"/>
      <c r="K353" s="139"/>
      <c r="L353" s="139"/>
    </row>
    <row r="354" spans="1:12" ht="15.75" customHeight="1">
      <c r="A354" s="143"/>
      <c r="B354" s="143"/>
      <c r="C354" s="143"/>
      <c r="D354" s="143"/>
      <c r="E354" s="143"/>
      <c r="I354" s="139"/>
      <c r="J354" s="139"/>
      <c r="K354" s="139"/>
      <c r="L354" s="139"/>
    </row>
    <row r="355" spans="1:12" ht="15.75" customHeight="1">
      <c r="A355" s="143"/>
      <c r="B355" s="143"/>
      <c r="C355" s="143"/>
      <c r="D355" s="143"/>
      <c r="E355" s="143"/>
      <c r="I355" s="139"/>
      <c r="J355" s="139"/>
      <c r="K355" s="139"/>
      <c r="L355" s="139"/>
    </row>
    <row r="356" spans="1:12" ht="15.75" customHeight="1">
      <c r="A356" s="143"/>
      <c r="B356" s="143"/>
      <c r="C356" s="143"/>
      <c r="D356" s="143"/>
      <c r="E356" s="143"/>
      <c r="I356" s="139"/>
      <c r="J356" s="139"/>
      <c r="K356" s="139"/>
      <c r="L356" s="139"/>
    </row>
    <row r="357" spans="1:12" ht="15.75" customHeight="1">
      <c r="A357" s="143"/>
      <c r="B357" s="143"/>
      <c r="C357" s="143"/>
      <c r="D357" s="143"/>
      <c r="E357" s="143"/>
      <c r="I357" s="139"/>
      <c r="J357" s="139"/>
      <c r="K357" s="139"/>
      <c r="L357" s="139"/>
    </row>
    <row r="358" spans="1:12" ht="15.75" customHeight="1">
      <c r="A358" s="143"/>
      <c r="B358" s="143"/>
      <c r="C358" s="143"/>
      <c r="D358" s="143"/>
      <c r="E358" s="143"/>
      <c r="I358" s="139"/>
      <c r="J358" s="139"/>
      <c r="K358" s="139"/>
      <c r="L358" s="139"/>
    </row>
    <row r="359" spans="1:12" ht="15.75" customHeight="1">
      <c r="A359" s="143"/>
      <c r="B359" s="143"/>
      <c r="C359" s="143"/>
      <c r="D359" s="143"/>
      <c r="E359" s="143"/>
      <c r="I359" s="139"/>
      <c r="J359" s="139"/>
      <c r="K359" s="139"/>
      <c r="L359" s="139"/>
    </row>
    <row r="360" spans="1:12" ht="15.75" customHeight="1">
      <c r="A360" s="143"/>
      <c r="B360" s="143"/>
      <c r="C360" s="143"/>
      <c r="D360" s="143"/>
      <c r="E360" s="143"/>
      <c r="I360" s="139"/>
      <c r="J360" s="139"/>
      <c r="K360" s="139"/>
      <c r="L360" s="139"/>
    </row>
    <row r="361" spans="1:12" ht="15.75" customHeight="1">
      <c r="A361" s="143"/>
      <c r="B361" s="143"/>
      <c r="C361" s="143"/>
      <c r="D361" s="143"/>
      <c r="E361" s="143"/>
      <c r="I361" s="139"/>
      <c r="J361" s="139"/>
      <c r="K361" s="139"/>
      <c r="L361" s="139"/>
    </row>
    <row r="362" spans="1:12" ht="15.75" customHeight="1">
      <c r="A362" s="143"/>
      <c r="B362" s="143"/>
      <c r="C362" s="143"/>
      <c r="D362" s="143"/>
      <c r="E362" s="143"/>
      <c r="I362" s="139"/>
      <c r="J362" s="139"/>
      <c r="K362" s="139"/>
      <c r="L362" s="139"/>
    </row>
    <row r="363" spans="1:12" ht="15.75" customHeight="1">
      <c r="A363" s="143"/>
      <c r="B363" s="143"/>
      <c r="C363" s="143"/>
      <c r="D363" s="143"/>
      <c r="E363" s="143"/>
      <c r="I363" s="139"/>
      <c r="J363" s="139"/>
      <c r="K363" s="139"/>
      <c r="L363" s="139"/>
    </row>
    <row r="364" spans="1:12" ht="15.75" customHeight="1">
      <c r="A364" s="143"/>
      <c r="B364" s="143"/>
      <c r="C364" s="143"/>
      <c r="D364" s="143"/>
      <c r="E364" s="143"/>
      <c r="I364" s="139"/>
      <c r="J364" s="139"/>
      <c r="K364" s="139"/>
      <c r="L364" s="139"/>
    </row>
    <row r="365" spans="1:12" ht="15.75" customHeight="1">
      <c r="A365" s="143"/>
      <c r="B365" s="143"/>
      <c r="C365" s="143"/>
      <c r="D365" s="143"/>
      <c r="E365" s="143"/>
      <c r="I365" s="139"/>
      <c r="J365" s="139"/>
      <c r="K365" s="139"/>
      <c r="L365" s="139"/>
    </row>
    <row r="366" spans="1:12" ht="15.75" customHeight="1">
      <c r="A366" s="143"/>
      <c r="B366" s="143"/>
      <c r="C366" s="143"/>
      <c r="D366" s="143"/>
      <c r="E366" s="143"/>
      <c r="I366" s="139"/>
      <c r="J366" s="139"/>
      <c r="K366" s="139"/>
      <c r="L366" s="139"/>
    </row>
    <row r="367" spans="1:12" ht="15.75" customHeight="1">
      <c r="A367" s="143"/>
      <c r="B367" s="143"/>
      <c r="C367" s="143"/>
      <c r="D367" s="143"/>
      <c r="E367" s="143"/>
      <c r="I367" s="139"/>
      <c r="J367" s="139"/>
      <c r="K367" s="139"/>
      <c r="L367" s="139"/>
    </row>
    <row r="368" spans="1:12" ht="15.75" customHeight="1">
      <c r="A368" s="143"/>
      <c r="B368" s="143"/>
      <c r="C368" s="143"/>
      <c r="D368" s="143"/>
      <c r="E368" s="143"/>
      <c r="I368" s="139"/>
      <c r="J368" s="139"/>
      <c r="K368" s="139"/>
      <c r="L368" s="139"/>
    </row>
    <row r="369" spans="1:12" ht="15.75" customHeight="1">
      <c r="A369" s="143"/>
      <c r="B369" s="143"/>
      <c r="C369" s="143"/>
      <c r="D369" s="143"/>
      <c r="E369" s="143"/>
      <c r="I369" s="139"/>
      <c r="J369" s="139"/>
      <c r="K369" s="139"/>
      <c r="L369" s="139"/>
    </row>
    <row r="370" spans="1:12" ht="15.75" customHeight="1">
      <c r="A370" s="143"/>
      <c r="B370" s="143"/>
      <c r="C370" s="143"/>
      <c r="D370" s="143"/>
      <c r="E370" s="143"/>
      <c r="I370" s="139"/>
      <c r="J370" s="139"/>
      <c r="K370" s="139"/>
      <c r="L370" s="139"/>
    </row>
    <row r="371" spans="1:12" ht="15.75" customHeight="1">
      <c r="A371" s="143"/>
      <c r="B371" s="143"/>
      <c r="C371" s="143"/>
      <c r="D371" s="143"/>
      <c r="E371" s="143"/>
      <c r="I371" s="139"/>
      <c r="J371" s="139"/>
      <c r="K371" s="139"/>
      <c r="L371" s="139"/>
    </row>
    <row r="372" spans="1:12" ht="15.75" customHeight="1">
      <c r="A372" s="143"/>
      <c r="B372" s="143"/>
      <c r="C372" s="143"/>
      <c r="D372" s="143"/>
      <c r="E372" s="143"/>
      <c r="I372" s="139"/>
      <c r="J372" s="139"/>
      <c r="K372" s="139"/>
      <c r="L372" s="139"/>
    </row>
    <row r="373" spans="1:12" ht="15.75" customHeight="1">
      <c r="A373" s="143"/>
      <c r="B373" s="143"/>
      <c r="C373" s="143"/>
      <c r="D373" s="143"/>
      <c r="E373" s="143"/>
      <c r="I373" s="139"/>
      <c r="J373" s="139"/>
      <c r="K373" s="139"/>
      <c r="L373" s="139"/>
    </row>
    <row r="374" spans="1:12" ht="15.75" customHeight="1">
      <c r="A374" s="143"/>
      <c r="B374" s="143"/>
      <c r="C374" s="143"/>
      <c r="D374" s="143"/>
      <c r="E374" s="143"/>
      <c r="I374" s="139"/>
      <c r="J374" s="139"/>
      <c r="K374" s="139"/>
      <c r="L374" s="139"/>
    </row>
    <row r="375" spans="1:12" ht="15.75" customHeight="1">
      <c r="A375" s="143"/>
      <c r="B375" s="143"/>
      <c r="C375" s="143"/>
      <c r="D375" s="143"/>
      <c r="E375" s="143"/>
      <c r="I375" s="139"/>
      <c r="J375" s="139"/>
      <c r="K375" s="139"/>
      <c r="L375" s="139"/>
    </row>
    <row r="376" spans="1:12" ht="15.75" customHeight="1">
      <c r="A376" s="143"/>
      <c r="B376" s="143"/>
      <c r="C376" s="143"/>
      <c r="D376" s="143"/>
      <c r="E376" s="143"/>
      <c r="I376" s="139"/>
      <c r="J376" s="139"/>
      <c r="K376" s="139"/>
      <c r="L376" s="139"/>
    </row>
    <row r="377" spans="1:12" ht="15.75" customHeight="1">
      <c r="A377" s="143"/>
      <c r="B377" s="143"/>
      <c r="C377" s="143"/>
      <c r="D377" s="143"/>
      <c r="E377" s="143"/>
      <c r="I377" s="139"/>
      <c r="J377" s="139"/>
      <c r="K377" s="139"/>
      <c r="L377" s="139"/>
    </row>
    <row r="378" spans="1:12" ht="15.75" customHeight="1">
      <c r="A378" s="143"/>
      <c r="B378" s="143"/>
      <c r="C378" s="143"/>
      <c r="D378" s="143"/>
      <c r="E378" s="143"/>
      <c r="I378" s="139"/>
      <c r="J378" s="139"/>
      <c r="K378" s="139"/>
      <c r="L378" s="139"/>
    </row>
    <row r="379" spans="1:12" ht="15.75" customHeight="1">
      <c r="A379" s="143"/>
      <c r="B379" s="143"/>
      <c r="C379" s="143"/>
      <c r="D379" s="143"/>
      <c r="E379" s="143"/>
      <c r="I379" s="139"/>
      <c r="J379" s="139"/>
      <c r="K379" s="139"/>
      <c r="L379" s="139"/>
    </row>
    <row r="380" spans="1:12" ht="15.75" customHeight="1">
      <c r="A380" s="143"/>
      <c r="B380" s="143"/>
      <c r="C380" s="143"/>
      <c r="D380" s="143"/>
      <c r="E380" s="143"/>
      <c r="I380" s="139"/>
      <c r="J380" s="139"/>
      <c r="K380" s="139"/>
      <c r="L380" s="139"/>
    </row>
    <row r="381" spans="1:12" ht="15.75" customHeight="1">
      <c r="A381" s="143"/>
      <c r="B381" s="143"/>
      <c r="C381" s="143"/>
      <c r="D381" s="143"/>
      <c r="E381" s="143"/>
      <c r="I381" s="139"/>
      <c r="J381" s="139"/>
      <c r="K381" s="139"/>
      <c r="L381" s="139"/>
    </row>
    <row r="382" spans="1:12" ht="15.75" customHeight="1">
      <c r="A382" s="143"/>
      <c r="B382" s="143"/>
      <c r="C382" s="143"/>
      <c r="D382" s="143"/>
      <c r="E382" s="143"/>
      <c r="I382" s="139"/>
      <c r="J382" s="139"/>
      <c r="K382" s="139"/>
      <c r="L382" s="139"/>
    </row>
    <row r="383" spans="1:12" ht="15.75" customHeight="1">
      <c r="A383" s="143"/>
      <c r="B383" s="143"/>
      <c r="C383" s="143"/>
      <c r="D383" s="143"/>
      <c r="E383" s="143"/>
      <c r="I383" s="139"/>
      <c r="J383" s="139"/>
      <c r="K383" s="139"/>
      <c r="L383" s="139"/>
    </row>
    <row r="384" spans="1:12" ht="15.75" customHeight="1">
      <c r="A384" s="143"/>
      <c r="B384" s="143"/>
      <c r="C384" s="143"/>
      <c r="D384" s="143"/>
      <c r="E384" s="143"/>
      <c r="I384" s="139"/>
      <c r="J384" s="139"/>
      <c r="K384" s="139"/>
      <c r="L384" s="139"/>
    </row>
    <row r="385" spans="1:12" ht="15.75" customHeight="1">
      <c r="A385" s="143"/>
      <c r="B385" s="143"/>
      <c r="C385" s="143"/>
      <c r="D385" s="143"/>
      <c r="E385" s="143"/>
      <c r="I385" s="139"/>
      <c r="J385" s="139"/>
      <c r="K385" s="139"/>
      <c r="L385" s="139"/>
    </row>
    <row r="386" spans="1:12" ht="15.75" customHeight="1">
      <c r="A386" s="143"/>
      <c r="B386" s="143"/>
      <c r="C386" s="143"/>
      <c r="D386" s="143"/>
      <c r="E386" s="143"/>
      <c r="I386" s="139"/>
      <c r="J386" s="139"/>
      <c r="K386" s="139"/>
      <c r="L386" s="139"/>
    </row>
    <row r="387" spans="1:12" ht="15.75" customHeight="1">
      <c r="A387" s="143"/>
      <c r="B387" s="143"/>
      <c r="C387" s="143"/>
      <c r="D387" s="143"/>
      <c r="E387" s="143"/>
      <c r="I387" s="139"/>
      <c r="J387" s="139"/>
      <c r="K387" s="139"/>
      <c r="L387" s="139"/>
    </row>
    <row r="388" spans="1:12" ht="15.75" customHeight="1">
      <c r="A388" s="143"/>
      <c r="B388" s="143"/>
      <c r="C388" s="143"/>
      <c r="D388" s="143"/>
      <c r="E388" s="143"/>
      <c r="I388" s="139"/>
      <c r="J388" s="139"/>
      <c r="K388" s="139"/>
      <c r="L388" s="139"/>
    </row>
    <row r="389" spans="1:12" ht="15.75" customHeight="1">
      <c r="A389" s="143"/>
      <c r="B389" s="143"/>
      <c r="C389" s="143"/>
      <c r="D389" s="143"/>
      <c r="E389" s="143"/>
      <c r="I389" s="139"/>
      <c r="J389" s="139"/>
      <c r="K389" s="139"/>
      <c r="L389" s="139"/>
    </row>
    <row r="390" spans="1:12" ht="15.75" customHeight="1">
      <c r="A390" s="143"/>
      <c r="B390" s="143"/>
      <c r="C390" s="143"/>
      <c r="D390" s="143"/>
      <c r="E390" s="143"/>
      <c r="I390" s="139"/>
      <c r="J390" s="139"/>
      <c r="K390" s="139"/>
      <c r="L390" s="139"/>
    </row>
    <row r="391" spans="1:12" ht="15.75" customHeight="1">
      <c r="A391" s="143"/>
      <c r="B391" s="143"/>
      <c r="C391" s="143"/>
      <c r="D391" s="143"/>
      <c r="E391" s="143"/>
      <c r="I391" s="139"/>
      <c r="J391" s="139"/>
      <c r="K391" s="139"/>
      <c r="L391" s="139"/>
    </row>
    <row r="392" spans="1:12" ht="15.75" customHeight="1">
      <c r="A392" s="143"/>
      <c r="B392" s="143"/>
      <c r="C392" s="143"/>
      <c r="D392" s="143"/>
      <c r="E392" s="143"/>
      <c r="I392" s="139"/>
      <c r="J392" s="139"/>
      <c r="K392" s="139"/>
      <c r="L392" s="139"/>
    </row>
    <row r="393" spans="1:12" ht="15.75" customHeight="1">
      <c r="A393" s="143"/>
      <c r="B393" s="143"/>
      <c r="C393" s="143"/>
      <c r="D393" s="143"/>
      <c r="E393" s="143"/>
      <c r="I393" s="139"/>
      <c r="J393" s="139"/>
      <c r="K393" s="139"/>
      <c r="L393" s="139"/>
    </row>
    <row r="394" spans="1:12" ht="15.75" customHeight="1">
      <c r="A394" s="143"/>
      <c r="B394" s="143"/>
      <c r="C394" s="143"/>
      <c r="D394" s="143"/>
      <c r="E394" s="143"/>
      <c r="I394" s="139"/>
      <c r="J394" s="139"/>
      <c r="K394" s="139"/>
      <c r="L394" s="139"/>
    </row>
    <row r="395" spans="1:12" ht="15.75" customHeight="1">
      <c r="A395" s="143"/>
      <c r="B395" s="143"/>
      <c r="C395" s="143"/>
      <c r="D395" s="143"/>
      <c r="E395" s="143"/>
      <c r="I395" s="139"/>
      <c r="J395" s="139"/>
      <c r="K395" s="139"/>
      <c r="L395" s="139"/>
    </row>
    <row r="396" spans="1:12" ht="15.75" customHeight="1">
      <c r="A396" s="143"/>
      <c r="B396" s="143"/>
      <c r="C396" s="143"/>
      <c r="D396" s="143"/>
      <c r="E396" s="143"/>
      <c r="I396" s="139"/>
      <c r="J396" s="139"/>
      <c r="K396" s="139"/>
      <c r="L396" s="139"/>
    </row>
    <row r="397" spans="1:12" ht="15.75" customHeight="1">
      <c r="A397" s="143"/>
      <c r="B397" s="143"/>
      <c r="C397" s="143"/>
      <c r="D397" s="143"/>
      <c r="E397" s="143"/>
      <c r="I397" s="139"/>
      <c r="J397" s="139"/>
      <c r="K397" s="139"/>
      <c r="L397" s="139"/>
    </row>
    <row r="398" spans="1:12" ht="15.75" customHeight="1">
      <c r="A398" s="143"/>
      <c r="B398" s="143"/>
      <c r="C398" s="143"/>
      <c r="D398" s="143"/>
      <c r="E398" s="143"/>
      <c r="I398" s="139"/>
      <c r="J398" s="139"/>
      <c r="K398" s="139"/>
      <c r="L398" s="139"/>
    </row>
    <row r="399" spans="1:12" ht="15.75" customHeight="1">
      <c r="A399" s="143"/>
      <c r="B399" s="143"/>
      <c r="C399" s="143"/>
      <c r="D399" s="143"/>
      <c r="E399" s="143"/>
      <c r="I399" s="139"/>
      <c r="J399" s="139"/>
      <c r="K399" s="139"/>
      <c r="L399" s="139"/>
    </row>
    <row r="400" spans="1:12" ht="15.75" customHeight="1">
      <c r="A400" s="143"/>
      <c r="B400" s="143"/>
      <c r="C400" s="143"/>
      <c r="D400" s="143"/>
      <c r="E400" s="143"/>
      <c r="I400" s="139"/>
      <c r="J400" s="139"/>
      <c r="K400" s="139"/>
      <c r="L400" s="139"/>
    </row>
    <row r="401" spans="1:12" ht="15.75" customHeight="1">
      <c r="A401" s="143"/>
      <c r="B401" s="143"/>
      <c r="C401" s="143"/>
      <c r="D401" s="143"/>
      <c r="E401" s="143"/>
      <c r="I401" s="139"/>
      <c r="J401" s="139"/>
      <c r="K401" s="139"/>
      <c r="L401" s="139"/>
    </row>
    <row r="402" spans="1:12" ht="15.75" customHeight="1">
      <c r="A402" s="143"/>
      <c r="B402" s="143"/>
      <c r="C402" s="143"/>
      <c r="D402" s="143"/>
      <c r="E402" s="143"/>
      <c r="I402" s="139"/>
      <c r="J402" s="139"/>
      <c r="K402" s="139"/>
      <c r="L402" s="139"/>
    </row>
    <row r="403" spans="1:12" ht="15.75" customHeight="1">
      <c r="A403" s="143"/>
      <c r="B403" s="143"/>
      <c r="C403" s="143"/>
      <c r="D403" s="143"/>
      <c r="E403" s="143"/>
      <c r="I403" s="139"/>
      <c r="J403" s="139"/>
      <c r="K403" s="139"/>
      <c r="L403" s="139"/>
    </row>
    <row r="404" spans="1:12" ht="15.75" customHeight="1">
      <c r="A404" s="143"/>
      <c r="B404" s="143"/>
      <c r="C404" s="143"/>
      <c r="D404" s="143"/>
      <c r="E404" s="143"/>
      <c r="I404" s="139"/>
      <c r="J404" s="139"/>
      <c r="K404" s="139"/>
      <c r="L404" s="139"/>
    </row>
    <row r="405" spans="1:12" ht="15.75" customHeight="1">
      <c r="A405" s="143"/>
      <c r="B405" s="143"/>
      <c r="C405" s="143"/>
      <c r="D405" s="143"/>
      <c r="E405" s="143"/>
      <c r="I405" s="139"/>
      <c r="J405" s="139"/>
      <c r="K405" s="139"/>
      <c r="L405" s="139"/>
    </row>
    <row r="406" spans="1:12" ht="15.75" customHeight="1">
      <c r="A406" s="143"/>
      <c r="B406" s="143"/>
      <c r="C406" s="143"/>
      <c r="D406" s="143"/>
      <c r="E406" s="143"/>
      <c r="I406" s="139"/>
      <c r="J406" s="139"/>
      <c r="K406" s="139"/>
      <c r="L406" s="139"/>
    </row>
    <row r="407" spans="1:12" ht="15.75" customHeight="1">
      <c r="A407" s="143"/>
      <c r="B407" s="143"/>
      <c r="C407" s="143"/>
      <c r="D407" s="143"/>
      <c r="E407" s="143"/>
      <c r="I407" s="139"/>
      <c r="J407" s="139"/>
      <c r="K407" s="139"/>
      <c r="L407" s="139"/>
    </row>
    <row r="408" spans="1:12" ht="15.75" customHeight="1">
      <c r="A408" s="143"/>
      <c r="B408" s="143"/>
      <c r="C408" s="143"/>
      <c r="D408" s="143"/>
      <c r="E408" s="143"/>
      <c r="I408" s="139"/>
      <c r="J408" s="139"/>
      <c r="K408" s="139"/>
      <c r="L408" s="139"/>
    </row>
    <row r="409" spans="1:12" ht="15.75" customHeight="1">
      <c r="A409" s="143"/>
      <c r="B409" s="143"/>
      <c r="C409" s="143"/>
      <c r="D409" s="143"/>
      <c r="E409" s="143"/>
      <c r="I409" s="139"/>
      <c r="J409" s="139"/>
      <c r="K409" s="139"/>
      <c r="L409" s="139"/>
    </row>
    <row r="410" spans="1:12" ht="15.75" customHeight="1">
      <c r="A410" s="143"/>
      <c r="B410" s="143"/>
      <c r="C410" s="143"/>
      <c r="D410" s="143"/>
      <c r="E410" s="143"/>
      <c r="I410" s="139"/>
      <c r="J410" s="139"/>
      <c r="K410" s="139"/>
      <c r="L410" s="139"/>
    </row>
    <row r="411" spans="1:12" ht="15.75" customHeight="1">
      <c r="A411" s="143"/>
      <c r="B411" s="143"/>
      <c r="C411" s="143"/>
      <c r="D411" s="143"/>
      <c r="E411" s="143"/>
      <c r="I411" s="139"/>
      <c r="J411" s="139"/>
      <c r="K411" s="139"/>
      <c r="L411" s="139"/>
    </row>
    <row r="412" spans="1:12" ht="15.75" customHeight="1">
      <c r="A412" s="143"/>
      <c r="B412" s="143"/>
      <c r="C412" s="143"/>
      <c r="D412" s="143"/>
      <c r="E412" s="143"/>
      <c r="I412" s="139"/>
      <c r="J412" s="139"/>
      <c r="K412" s="139"/>
      <c r="L412" s="139"/>
    </row>
    <row r="413" spans="1:12" ht="15.75" customHeight="1">
      <c r="A413" s="143"/>
      <c r="B413" s="143"/>
      <c r="C413" s="143"/>
      <c r="D413" s="143"/>
      <c r="E413" s="143"/>
      <c r="I413" s="139"/>
      <c r="J413" s="139"/>
      <c r="K413" s="139"/>
      <c r="L413" s="139"/>
    </row>
    <row r="414" spans="1:12" ht="15.75" customHeight="1">
      <c r="A414" s="143"/>
      <c r="B414" s="143"/>
      <c r="C414" s="143"/>
      <c r="D414" s="143"/>
      <c r="E414" s="143"/>
      <c r="I414" s="139"/>
      <c r="J414" s="139"/>
      <c r="K414" s="139"/>
      <c r="L414" s="139"/>
    </row>
    <row r="415" spans="1:12" ht="15.75" customHeight="1">
      <c r="A415" s="143"/>
      <c r="B415" s="143"/>
      <c r="C415" s="143"/>
      <c r="D415" s="143"/>
      <c r="E415" s="143"/>
      <c r="I415" s="139"/>
      <c r="J415" s="139"/>
      <c r="K415" s="139"/>
      <c r="L415" s="139"/>
    </row>
    <row r="416" spans="1:12" ht="15.75" customHeight="1">
      <c r="A416" s="143"/>
      <c r="B416" s="143"/>
      <c r="C416" s="143"/>
      <c r="D416" s="143"/>
      <c r="E416" s="143"/>
      <c r="I416" s="139"/>
      <c r="J416" s="139"/>
      <c r="K416" s="139"/>
      <c r="L416" s="139"/>
    </row>
    <row r="417" spans="1:12" ht="15.75" customHeight="1">
      <c r="A417" s="143"/>
      <c r="B417" s="143"/>
      <c r="C417" s="143"/>
      <c r="D417" s="143"/>
      <c r="E417" s="143"/>
      <c r="I417" s="139"/>
      <c r="J417" s="139"/>
      <c r="K417" s="139"/>
      <c r="L417" s="139"/>
    </row>
    <row r="418" spans="1:12" ht="15.75" customHeight="1">
      <c r="A418" s="143"/>
      <c r="B418" s="143"/>
      <c r="C418" s="143"/>
      <c r="D418" s="143"/>
      <c r="E418" s="143"/>
      <c r="I418" s="139"/>
      <c r="J418" s="139"/>
      <c r="K418" s="139"/>
      <c r="L418" s="139"/>
    </row>
    <row r="419" spans="1:12" ht="15.75" customHeight="1">
      <c r="A419" s="143"/>
      <c r="B419" s="143"/>
      <c r="C419" s="143"/>
      <c r="D419" s="143"/>
      <c r="E419" s="143"/>
      <c r="I419" s="139"/>
      <c r="J419" s="139"/>
      <c r="K419" s="139"/>
      <c r="L419" s="139"/>
    </row>
    <row r="420" spans="1:12" ht="15.75" customHeight="1">
      <c r="A420" s="143"/>
      <c r="B420" s="143"/>
      <c r="C420" s="143"/>
      <c r="D420" s="143"/>
      <c r="E420" s="143"/>
      <c r="I420" s="139"/>
      <c r="J420" s="139"/>
      <c r="K420" s="139"/>
      <c r="L420" s="139"/>
    </row>
    <row r="421" spans="1:12" ht="15.75" customHeight="1">
      <c r="A421" s="143"/>
      <c r="B421" s="143"/>
      <c r="C421" s="143"/>
      <c r="D421" s="143"/>
      <c r="E421" s="143"/>
      <c r="I421" s="139"/>
      <c r="J421" s="139"/>
      <c r="K421" s="139"/>
      <c r="L421" s="139"/>
    </row>
    <row r="422" spans="1:12" ht="15.75" customHeight="1">
      <c r="A422" s="143"/>
      <c r="B422" s="143"/>
      <c r="C422" s="143"/>
      <c r="D422" s="143"/>
      <c r="E422" s="143"/>
      <c r="I422" s="139"/>
      <c r="J422" s="139"/>
      <c r="K422" s="139"/>
      <c r="L422" s="139"/>
    </row>
    <row r="423" spans="1:12" ht="15.75" customHeight="1">
      <c r="A423" s="143"/>
      <c r="B423" s="143"/>
      <c r="C423" s="143"/>
      <c r="D423" s="143"/>
      <c r="E423" s="143"/>
      <c r="I423" s="139"/>
      <c r="J423" s="139"/>
      <c r="K423" s="139"/>
      <c r="L423" s="139"/>
    </row>
    <row r="424" spans="1:12" ht="15.75" customHeight="1">
      <c r="A424" s="143"/>
      <c r="B424" s="143"/>
      <c r="C424" s="143"/>
      <c r="D424" s="143"/>
      <c r="E424" s="143"/>
      <c r="I424" s="139"/>
      <c r="J424" s="139"/>
      <c r="K424" s="139"/>
      <c r="L424" s="139"/>
    </row>
    <row r="425" spans="1:12" ht="15.75" customHeight="1">
      <c r="A425" s="143"/>
      <c r="B425" s="143"/>
      <c r="C425" s="143"/>
      <c r="D425" s="143"/>
      <c r="E425" s="143"/>
      <c r="I425" s="139"/>
      <c r="J425" s="139"/>
      <c r="K425" s="139"/>
      <c r="L425" s="139"/>
    </row>
    <row r="426" spans="1:12" ht="15.75" customHeight="1">
      <c r="A426" s="143"/>
      <c r="B426" s="143"/>
      <c r="C426" s="143"/>
      <c r="D426" s="143"/>
      <c r="E426" s="143"/>
      <c r="I426" s="139"/>
      <c r="J426" s="139"/>
      <c r="K426" s="139"/>
      <c r="L426" s="139"/>
    </row>
    <row r="427" spans="1:12" ht="15.75" customHeight="1">
      <c r="A427" s="143"/>
      <c r="B427" s="143"/>
      <c r="C427" s="143"/>
      <c r="D427" s="143"/>
      <c r="E427" s="143"/>
      <c r="I427" s="139"/>
      <c r="J427" s="139"/>
      <c r="K427" s="139"/>
      <c r="L427" s="139"/>
    </row>
    <row r="428" spans="1:12" ht="15.75" customHeight="1">
      <c r="A428" s="143"/>
      <c r="B428" s="143"/>
      <c r="C428" s="143"/>
      <c r="D428" s="143"/>
      <c r="E428" s="143"/>
      <c r="I428" s="139"/>
      <c r="J428" s="139"/>
      <c r="K428" s="139"/>
      <c r="L428" s="139"/>
    </row>
    <row r="429" spans="1:12" ht="15.75" customHeight="1">
      <c r="A429" s="143"/>
      <c r="B429" s="143"/>
      <c r="C429" s="143"/>
      <c r="D429" s="143"/>
      <c r="E429" s="143"/>
      <c r="I429" s="139"/>
      <c r="J429" s="139"/>
      <c r="K429" s="139"/>
      <c r="L429" s="139"/>
    </row>
    <row r="430" spans="1:12" ht="15.75" customHeight="1">
      <c r="A430" s="143"/>
      <c r="B430" s="143"/>
      <c r="C430" s="143"/>
      <c r="D430" s="143"/>
      <c r="E430" s="143"/>
      <c r="I430" s="139"/>
      <c r="J430" s="139"/>
      <c r="K430" s="139"/>
      <c r="L430" s="139"/>
    </row>
    <row r="431" spans="1:12" ht="15.75" customHeight="1">
      <c r="A431" s="143"/>
      <c r="B431" s="143"/>
      <c r="C431" s="143"/>
      <c r="D431" s="143"/>
      <c r="E431" s="143"/>
      <c r="I431" s="139"/>
      <c r="J431" s="139"/>
      <c r="K431" s="139"/>
      <c r="L431" s="139"/>
    </row>
    <row r="432" spans="1:12" ht="15.75" customHeight="1">
      <c r="A432" s="143"/>
      <c r="B432" s="143"/>
      <c r="C432" s="143"/>
      <c r="D432" s="143"/>
      <c r="E432" s="143"/>
      <c r="I432" s="139"/>
      <c r="J432" s="139"/>
      <c r="K432" s="139"/>
      <c r="L432" s="139"/>
    </row>
    <row r="433" spans="1:12" ht="15.75" customHeight="1">
      <c r="A433" s="143"/>
      <c r="B433" s="143"/>
      <c r="C433" s="143"/>
      <c r="D433" s="143"/>
      <c r="E433" s="143"/>
      <c r="I433" s="139"/>
      <c r="J433" s="139"/>
      <c r="K433" s="139"/>
      <c r="L433" s="139"/>
    </row>
    <row r="434" spans="1:12" ht="15.75" customHeight="1">
      <c r="A434" s="143"/>
      <c r="B434" s="143"/>
      <c r="C434" s="143"/>
      <c r="D434" s="143"/>
      <c r="E434" s="143"/>
      <c r="I434" s="139"/>
      <c r="J434" s="139"/>
      <c r="K434" s="139"/>
      <c r="L434" s="139"/>
    </row>
    <row r="435" spans="1:12" ht="15.75" customHeight="1">
      <c r="A435" s="143"/>
      <c r="B435" s="143"/>
      <c r="C435" s="143"/>
      <c r="D435" s="143"/>
      <c r="E435" s="143"/>
      <c r="I435" s="139"/>
      <c r="J435" s="139"/>
      <c r="K435" s="139"/>
      <c r="L435" s="139"/>
    </row>
    <row r="436" spans="1:12" ht="15.75" customHeight="1">
      <c r="A436" s="143"/>
      <c r="B436" s="143"/>
      <c r="C436" s="143"/>
      <c r="D436" s="143"/>
      <c r="E436" s="143"/>
      <c r="I436" s="139"/>
      <c r="J436" s="139"/>
      <c r="K436" s="139"/>
      <c r="L436" s="139"/>
    </row>
    <row r="437" spans="1:12" ht="15.75" customHeight="1">
      <c r="A437" s="143"/>
      <c r="B437" s="143"/>
      <c r="C437" s="143"/>
      <c r="D437" s="143"/>
      <c r="E437" s="143"/>
      <c r="I437" s="139"/>
      <c r="J437" s="139"/>
      <c r="K437" s="139"/>
      <c r="L437" s="139"/>
    </row>
    <row r="438" spans="1:12" ht="15.75" customHeight="1">
      <c r="A438" s="143"/>
      <c r="B438" s="143"/>
      <c r="C438" s="143"/>
      <c r="D438" s="143"/>
      <c r="E438" s="143"/>
      <c r="I438" s="139"/>
      <c r="J438" s="139"/>
      <c r="K438" s="139"/>
      <c r="L438" s="139"/>
    </row>
    <row r="439" spans="1:12" ht="15.75" customHeight="1">
      <c r="A439" s="143"/>
      <c r="B439" s="143"/>
      <c r="C439" s="143"/>
      <c r="D439" s="143"/>
      <c r="E439" s="143"/>
      <c r="I439" s="139"/>
      <c r="J439" s="139"/>
      <c r="K439" s="139"/>
      <c r="L439" s="139"/>
    </row>
    <row r="440" spans="1:12" ht="15.75" customHeight="1">
      <c r="A440" s="143"/>
      <c r="B440" s="143"/>
      <c r="C440" s="143"/>
      <c r="D440" s="143"/>
      <c r="E440" s="143"/>
      <c r="I440" s="139"/>
      <c r="J440" s="139"/>
      <c r="K440" s="139"/>
      <c r="L440" s="139"/>
    </row>
    <row r="441" spans="1:12" ht="15.75" customHeight="1">
      <c r="A441" s="143"/>
      <c r="B441" s="143"/>
      <c r="C441" s="143"/>
      <c r="D441" s="143"/>
      <c r="E441" s="143"/>
      <c r="I441" s="139"/>
      <c r="J441" s="139"/>
      <c r="K441" s="139"/>
      <c r="L441" s="139"/>
    </row>
    <row r="442" spans="1:12" ht="15.75" customHeight="1">
      <c r="A442" s="143"/>
      <c r="B442" s="143"/>
      <c r="C442" s="143"/>
      <c r="D442" s="143"/>
      <c r="E442" s="143"/>
      <c r="I442" s="139"/>
      <c r="J442" s="139"/>
      <c r="K442" s="139"/>
      <c r="L442" s="139"/>
    </row>
    <row r="443" spans="1:12" ht="15.75" customHeight="1">
      <c r="A443" s="143"/>
      <c r="B443" s="143"/>
      <c r="C443" s="143"/>
      <c r="D443" s="143"/>
      <c r="E443" s="143"/>
      <c r="I443" s="139"/>
      <c r="J443" s="139"/>
      <c r="K443" s="139"/>
      <c r="L443" s="139"/>
    </row>
    <row r="444" spans="1:12" ht="15.75" customHeight="1">
      <c r="A444" s="143"/>
      <c r="B444" s="143"/>
      <c r="C444" s="143"/>
      <c r="D444" s="143"/>
      <c r="E444" s="143"/>
      <c r="I444" s="139"/>
      <c r="J444" s="139"/>
      <c r="K444" s="139"/>
      <c r="L444" s="139"/>
    </row>
    <row r="445" spans="1:12" ht="15.75" customHeight="1">
      <c r="A445" s="143"/>
      <c r="B445" s="143"/>
      <c r="C445" s="143"/>
      <c r="D445" s="143"/>
      <c r="E445" s="143"/>
      <c r="I445" s="139"/>
      <c r="J445" s="139"/>
      <c r="K445" s="139"/>
      <c r="L445" s="139"/>
    </row>
    <row r="446" spans="1:12" ht="15.75" customHeight="1">
      <c r="A446" s="143"/>
      <c r="B446" s="143"/>
      <c r="C446" s="143"/>
      <c r="D446" s="143"/>
      <c r="E446" s="143"/>
      <c r="I446" s="139"/>
      <c r="J446" s="139"/>
      <c r="K446" s="139"/>
      <c r="L446" s="139"/>
    </row>
    <row r="447" spans="1:12" ht="15.75" customHeight="1">
      <c r="A447" s="143"/>
      <c r="B447" s="143"/>
      <c r="C447" s="143"/>
      <c r="D447" s="143"/>
      <c r="E447" s="143"/>
      <c r="I447" s="139"/>
      <c r="J447" s="139"/>
      <c r="K447" s="139"/>
      <c r="L447" s="139"/>
    </row>
    <row r="448" spans="1:12" ht="15.75" customHeight="1">
      <c r="A448" s="143"/>
      <c r="B448" s="143"/>
      <c r="C448" s="143"/>
      <c r="D448" s="143"/>
      <c r="E448" s="143"/>
      <c r="I448" s="139"/>
      <c r="J448" s="139"/>
      <c r="K448" s="139"/>
      <c r="L448" s="139"/>
    </row>
    <row r="449" spans="1:12" ht="15.75" customHeight="1">
      <c r="A449" s="143"/>
      <c r="B449" s="143"/>
      <c r="C449" s="143"/>
      <c r="D449" s="143"/>
      <c r="E449" s="143"/>
      <c r="I449" s="139"/>
      <c r="J449" s="139"/>
      <c r="K449" s="139"/>
      <c r="L449" s="139"/>
    </row>
    <row r="450" spans="1:12" ht="15.75" customHeight="1">
      <c r="A450" s="143"/>
      <c r="B450" s="143"/>
      <c r="C450" s="143"/>
      <c r="D450" s="143"/>
      <c r="E450" s="143"/>
      <c r="I450" s="139"/>
      <c r="J450" s="139"/>
      <c r="K450" s="139"/>
      <c r="L450" s="139"/>
    </row>
    <row r="451" spans="1:12" ht="15.75" customHeight="1">
      <c r="A451" s="143"/>
      <c r="B451" s="143"/>
      <c r="C451" s="143"/>
      <c r="D451" s="143"/>
      <c r="E451" s="143"/>
      <c r="I451" s="139"/>
      <c r="J451" s="139"/>
      <c r="K451" s="139"/>
      <c r="L451" s="139"/>
    </row>
    <row r="452" spans="1:12" ht="15.75" customHeight="1">
      <c r="A452" s="143"/>
      <c r="B452" s="143"/>
      <c r="C452" s="143"/>
      <c r="D452" s="143"/>
      <c r="E452" s="143"/>
      <c r="I452" s="139"/>
      <c r="J452" s="139"/>
      <c r="K452" s="139"/>
      <c r="L452" s="139"/>
    </row>
    <row r="453" spans="1:12" ht="15.75" customHeight="1">
      <c r="A453" s="143"/>
      <c r="B453" s="143"/>
      <c r="C453" s="143"/>
      <c r="D453" s="143"/>
      <c r="E453" s="143"/>
      <c r="I453" s="139"/>
      <c r="J453" s="139"/>
      <c r="K453" s="139"/>
      <c r="L453" s="139"/>
    </row>
    <row r="454" spans="1:12" ht="15.75" customHeight="1">
      <c r="A454" s="143"/>
      <c r="B454" s="143"/>
      <c r="C454" s="143"/>
      <c r="D454" s="143"/>
      <c r="E454" s="143"/>
      <c r="I454" s="139"/>
      <c r="J454" s="139"/>
      <c r="K454" s="139"/>
      <c r="L454" s="139"/>
    </row>
    <row r="455" spans="1:12" ht="15.75" customHeight="1">
      <c r="A455" s="143"/>
      <c r="B455" s="143"/>
      <c r="C455" s="143"/>
      <c r="D455" s="143"/>
      <c r="E455" s="143"/>
      <c r="I455" s="139"/>
      <c r="J455" s="139"/>
      <c r="K455" s="139"/>
      <c r="L455" s="139"/>
    </row>
    <row r="456" spans="1:12" ht="15.75" customHeight="1">
      <c r="A456" s="143"/>
      <c r="B456" s="143"/>
      <c r="C456" s="143"/>
      <c r="D456" s="143"/>
      <c r="E456" s="143"/>
      <c r="I456" s="139"/>
      <c r="J456" s="139"/>
      <c r="K456" s="139"/>
      <c r="L456" s="139"/>
    </row>
    <row r="457" spans="1:12" ht="15.75" customHeight="1">
      <c r="A457" s="143"/>
      <c r="B457" s="143"/>
      <c r="C457" s="143"/>
      <c r="D457" s="143"/>
      <c r="E457" s="143"/>
      <c r="I457" s="139"/>
      <c r="J457" s="139"/>
      <c r="K457" s="139"/>
      <c r="L457" s="139"/>
    </row>
    <row r="458" spans="1:12" ht="15.75" customHeight="1">
      <c r="A458" s="143"/>
      <c r="B458" s="143"/>
      <c r="C458" s="143"/>
      <c r="D458" s="143"/>
      <c r="E458" s="143"/>
      <c r="I458" s="139"/>
      <c r="J458" s="139"/>
      <c r="K458" s="139"/>
      <c r="L458" s="139"/>
    </row>
    <row r="459" spans="1:12" ht="15.75" customHeight="1">
      <c r="A459" s="143"/>
      <c r="B459" s="143"/>
      <c r="C459" s="143"/>
      <c r="D459" s="143"/>
      <c r="E459" s="143"/>
      <c r="I459" s="139"/>
      <c r="J459" s="139"/>
      <c r="K459" s="139"/>
      <c r="L459" s="139"/>
    </row>
    <row r="460" spans="1:12" ht="15.75" customHeight="1">
      <c r="A460" s="143"/>
      <c r="B460" s="143"/>
      <c r="C460" s="143"/>
      <c r="D460" s="143"/>
      <c r="E460" s="143"/>
      <c r="I460" s="139"/>
      <c r="J460" s="139"/>
      <c r="K460" s="139"/>
      <c r="L460" s="139"/>
    </row>
    <row r="461" spans="1:12" ht="15.75" customHeight="1">
      <c r="A461" s="143"/>
      <c r="B461" s="143"/>
      <c r="C461" s="143"/>
      <c r="D461" s="143"/>
      <c r="E461" s="143"/>
      <c r="I461" s="139"/>
      <c r="J461" s="139"/>
      <c r="K461" s="139"/>
      <c r="L461" s="139"/>
    </row>
    <row r="462" spans="1:12" ht="15.75" customHeight="1">
      <c r="A462" s="143"/>
      <c r="B462" s="143"/>
      <c r="C462" s="143"/>
      <c r="D462" s="143"/>
      <c r="E462" s="143"/>
      <c r="I462" s="139"/>
      <c r="J462" s="139"/>
      <c r="K462" s="139"/>
      <c r="L462" s="139"/>
    </row>
    <row r="463" spans="1:12" ht="15.75" customHeight="1">
      <c r="A463" s="143"/>
      <c r="B463" s="143"/>
      <c r="C463" s="143"/>
      <c r="D463" s="143"/>
      <c r="E463" s="143"/>
      <c r="I463" s="139"/>
      <c r="J463" s="139"/>
      <c r="K463" s="139"/>
      <c r="L463" s="139"/>
    </row>
    <row r="464" spans="1:12" ht="15.75" customHeight="1">
      <c r="A464" s="143"/>
      <c r="B464" s="143"/>
      <c r="C464" s="143"/>
      <c r="D464" s="143"/>
      <c r="E464" s="143"/>
      <c r="I464" s="139"/>
      <c r="J464" s="139"/>
      <c r="K464" s="139"/>
      <c r="L464" s="139"/>
    </row>
    <row r="465" spans="1:12" ht="15.75" customHeight="1">
      <c r="A465" s="143"/>
      <c r="B465" s="143"/>
      <c r="C465" s="143"/>
      <c r="D465" s="143"/>
      <c r="E465" s="143"/>
      <c r="I465" s="139"/>
      <c r="J465" s="139"/>
      <c r="K465" s="139"/>
      <c r="L465" s="139"/>
    </row>
    <row r="466" spans="1:12" ht="15.75" customHeight="1">
      <c r="A466" s="143"/>
      <c r="B466" s="143"/>
      <c r="C466" s="143"/>
      <c r="D466" s="143"/>
      <c r="E466" s="143"/>
      <c r="I466" s="139"/>
      <c r="J466" s="139"/>
      <c r="K466" s="139"/>
      <c r="L466" s="139"/>
    </row>
    <row r="467" spans="1:12" ht="15.75" customHeight="1">
      <c r="A467" s="143"/>
      <c r="B467" s="143"/>
      <c r="C467" s="143"/>
      <c r="D467" s="143"/>
      <c r="E467" s="143"/>
      <c r="I467" s="139"/>
      <c r="J467" s="139"/>
      <c r="K467" s="139"/>
      <c r="L467" s="139"/>
    </row>
    <row r="468" spans="1:12" ht="15.75" customHeight="1">
      <c r="A468" s="143"/>
      <c r="B468" s="143"/>
      <c r="C468" s="143"/>
      <c r="D468" s="143"/>
      <c r="E468" s="143"/>
      <c r="I468" s="139"/>
      <c r="J468" s="139"/>
      <c r="K468" s="139"/>
      <c r="L468" s="139"/>
    </row>
    <row r="469" spans="1:12" ht="15.75" customHeight="1">
      <c r="A469" s="143"/>
      <c r="B469" s="143"/>
      <c r="C469" s="143"/>
      <c r="D469" s="143"/>
      <c r="E469" s="143"/>
      <c r="I469" s="139"/>
      <c r="J469" s="139"/>
      <c r="K469" s="139"/>
      <c r="L469" s="139"/>
    </row>
    <row r="470" spans="1:12" ht="15.75" customHeight="1">
      <c r="A470" s="143"/>
      <c r="B470" s="143"/>
      <c r="C470" s="143"/>
      <c r="D470" s="143"/>
      <c r="E470" s="143"/>
      <c r="I470" s="139"/>
      <c r="J470" s="139"/>
      <c r="K470" s="139"/>
      <c r="L470" s="139"/>
    </row>
    <row r="471" spans="1:12" ht="15.75" customHeight="1">
      <c r="A471" s="143"/>
      <c r="B471" s="143"/>
      <c r="C471" s="143"/>
      <c r="D471" s="143"/>
      <c r="E471" s="143"/>
      <c r="I471" s="139"/>
      <c r="J471" s="139"/>
      <c r="K471" s="139"/>
      <c r="L471" s="139"/>
    </row>
    <row r="472" spans="1:12" ht="15.75" customHeight="1">
      <c r="A472" s="143"/>
      <c r="B472" s="143"/>
      <c r="C472" s="143"/>
      <c r="D472" s="143"/>
      <c r="E472" s="143"/>
      <c r="I472" s="139"/>
      <c r="J472" s="139"/>
      <c r="K472" s="139"/>
      <c r="L472" s="139"/>
    </row>
    <row r="473" spans="1:12" ht="15.75" customHeight="1">
      <c r="A473" s="143"/>
      <c r="B473" s="143"/>
      <c r="C473" s="143"/>
      <c r="D473" s="143"/>
      <c r="E473" s="143"/>
      <c r="I473" s="139"/>
      <c r="J473" s="139"/>
      <c r="K473" s="139"/>
      <c r="L473" s="139"/>
    </row>
    <row r="474" spans="1:12" ht="15.75" customHeight="1">
      <c r="A474" s="143"/>
      <c r="B474" s="143"/>
      <c r="C474" s="143"/>
      <c r="D474" s="143"/>
      <c r="E474" s="143"/>
      <c r="I474" s="139"/>
      <c r="J474" s="139"/>
      <c r="K474" s="139"/>
      <c r="L474" s="139"/>
    </row>
    <row r="475" spans="1:12" ht="15.75" customHeight="1">
      <c r="A475" s="143"/>
      <c r="B475" s="143"/>
      <c r="C475" s="143"/>
      <c r="D475" s="143"/>
      <c r="E475" s="143"/>
      <c r="I475" s="139"/>
      <c r="J475" s="139"/>
      <c r="K475" s="139"/>
      <c r="L475" s="139"/>
    </row>
    <row r="476" spans="1:12" ht="15.75" customHeight="1">
      <c r="A476" s="143"/>
      <c r="B476" s="143"/>
      <c r="C476" s="143"/>
      <c r="D476" s="143"/>
      <c r="E476" s="143"/>
      <c r="I476" s="139"/>
      <c r="J476" s="139"/>
      <c r="K476" s="139"/>
      <c r="L476" s="139"/>
    </row>
    <row r="477" spans="1:12" ht="15.75" customHeight="1">
      <c r="A477" s="143"/>
      <c r="B477" s="143"/>
      <c r="C477" s="143"/>
      <c r="D477" s="143"/>
      <c r="E477" s="143"/>
      <c r="I477" s="139"/>
      <c r="J477" s="139"/>
      <c r="K477" s="139"/>
      <c r="L477" s="139"/>
    </row>
    <row r="478" spans="1:12" ht="15.75" customHeight="1">
      <c r="A478" s="143"/>
      <c r="B478" s="143"/>
      <c r="C478" s="143"/>
      <c r="D478" s="143"/>
      <c r="E478" s="143"/>
      <c r="I478" s="139"/>
      <c r="J478" s="139"/>
      <c r="K478" s="139"/>
      <c r="L478" s="139"/>
    </row>
    <row r="479" spans="1:12" ht="15.75" customHeight="1">
      <c r="A479" s="143"/>
      <c r="B479" s="143"/>
      <c r="C479" s="143"/>
      <c r="D479" s="143"/>
      <c r="E479" s="143"/>
      <c r="I479" s="139"/>
      <c r="J479" s="139"/>
      <c r="K479" s="139"/>
      <c r="L479" s="139"/>
    </row>
    <row r="480" spans="1:12" ht="15.75" customHeight="1">
      <c r="A480" s="143"/>
      <c r="B480" s="143"/>
      <c r="C480" s="143"/>
      <c r="D480" s="143"/>
      <c r="E480" s="143"/>
      <c r="I480" s="139"/>
      <c r="J480" s="139"/>
      <c r="K480" s="139"/>
      <c r="L480" s="139"/>
    </row>
    <row r="481" spans="1:12" ht="15.75" customHeight="1">
      <c r="A481" s="143"/>
      <c r="B481" s="143"/>
      <c r="C481" s="143"/>
      <c r="D481" s="143"/>
      <c r="E481" s="143"/>
      <c r="I481" s="139"/>
      <c r="J481" s="139"/>
      <c r="K481" s="139"/>
      <c r="L481" s="139"/>
    </row>
    <row r="482" spans="1:12" ht="15.75" customHeight="1">
      <c r="A482" s="143"/>
      <c r="B482" s="143"/>
      <c r="C482" s="143"/>
      <c r="D482" s="143"/>
      <c r="E482" s="143"/>
      <c r="I482" s="139"/>
      <c r="J482" s="139"/>
      <c r="K482" s="139"/>
      <c r="L482" s="139"/>
    </row>
    <row r="483" spans="1:12" ht="15.75" customHeight="1">
      <c r="A483" s="143"/>
      <c r="B483" s="143"/>
      <c r="C483" s="143"/>
      <c r="D483" s="143"/>
      <c r="E483" s="143"/>
      <c r="I483" s="139"/>
      <c r="J483" s="139"/>
      <c r="K483" s="139"/>
      <c r="L483" s="139"/>
    </row>
    <row r="484" spans="1:12" ht="15.75" customHeight="1">
      <c r="A484" s="143"/>
      <c r="B484" s="143"/>
      <c r="C484" s="143"/>
      <c r="D484" s="143"/>
      <c r="E484" s="143"/>
      <c r="I484" s="139"/>
      <c r="J484" s="139"/>
      <c r="K484" s="139"/>
      <c r="L484" s="139"/>
    </row>
    <row r="485" spans="1:12" ht="15.75" customHeight="1">
      <c r="A485" s="143"/>
      <c r="B485" s="143"/>
      <c r="C485" s="143"/>
      <c r="D485" s="143"/>
      <c r="E485" s="143"/>
      <c r="I485" s="139"/>
      <c r="J485" s="139"/>
      <c r="K485" s="139"/>
      <c r="L485" s="139"/>
    </row>
    <row r="486" spans="1:12" ht="15.75" customHeight="1">
      <c r="A486" s="143"/>
      <c r="B486" s="143"/>
      <c r="C486" s="143"/>
      <c r="D486" s="143"/>
      <c r="E486" s="143"/>
      <c r="I486" s="139"/>
      <c r="J486" s="139"/>
      <c r="K486" s="139"/>
      <c r="L486" s="139"/>
    </row>
    <row r="487" spans="1:12" ht="15.75" customHeight="1">
      <c r="A487" s="143"/>
      <c r="B487" s="143"/>
      <c r="C487" s="143"/>
      <c r="D487" s="143"/>
      <c r="E487" s="143"/>
      <c r="I487" s="139"/>
      <c r="J487" s="139"/>
      <c r="K487" s="139"/>
      <c r="L487" s="139"/>
    </row>
    <row r="488" spans="1:12" ht="15.75" customHeight="1">
      <c r="A488" s="143"/>
      <c r="B488" s="143"/>
      <c r="C488" s="143"/>
      <c r="D488" s="143"/>
      <c r="E488" s="143"/>
      <c r="I488" s="139"/>
      <c r="J488" s="139"/>
      <c r="K488" s="139"/>
      <c r="L488" s="139"/>
    </row>
    <row r="489" spans="1:12" ht="15.75" customHeight="1">
      <c r="A489" s="143"/>
      <c r="B489" s="143"/>
      <c r="C489" s="143"/>
      <c r="D489" s="143"/>
      <c r="E489" s="143"/>
      <c r="I489" s="139"/>
      <c r="J489" s="139"/>
      <c r="K489" s="139"/>
      <c r="L489" s="139"/>
    </row>
    <row r="490" spans="1:12" ht="15.75" customHeight="1">
      <c r="A490" s="143"/>
      <c r="B490" s="143"/>
      <c r="C490" s="143"/>
      <c r="D490" s="143"/>
      <c r="E490" s="143"/>
      <c r="I490" s="139"/>
      <c r="J490" s="139"/>
      <c r="K490" s="139"/>
      <c r="L490" s="139"/>
    </row>
    <row r="491" spans="1:12" ht="15.75" customHeight="1">
      <c r="A491" s="143"/>
      <c r="B491" s="143"/>
      <c r="C491" s="143"/>
      <c r="D491" s="143"/>
      <c r="E491" s="143"/>
      <c r="I491" s="139"/>
      <c r="J491" s="139"/>
      <c r="K491" s="139"/>
      <c r="L491" s="139"/>
    </row>
    <row r="492" spans="1:12" ht="15.75" customHeight="1">
      <c r="A492" s="143"/>
      <c r="B492" s="143"/>
      <c r="C492" s="143"/>
      <c r="D492" s="143"/>
      <c r="E492" s="143"/>
      <c r="I492" s="139"/>
      <c r="J492" s="139"/>
      <c r="K492" s="139"/>
      <c r="L492" s="139"/>
    </row>
    <row r="493" spans="1:12" ht="15.75" customHeight="1">
      <c r="A493" s="143"/>
      <c r="B493" s="143"/>
      <c r="C493" s="143"/>
      <c r="D493" s="143"/>
      <c r="E493" s="143"/>
      <c r="I493" s="139"/>
      <c r="J493" s="139"/>
      <c r="K493" s="139"/>
      <c r="L493" s="139"/>
    </row>
    <row r="494" spans="1:12" ht="15.75" customHeight="1">
      <c r="A494" s="143"/>
      <c r="B494" s="143"/>
      <c r="C494" s="143"/>
      <c r="D494" s="143"/>
      <c r="E494" s="143"/>
      <c r="I494" s="139"/>
      <c r="J494" s="139"/>
      <c r="K494" s="139"/>
      <c r="L494" s="139"/>
    </row>
    <row r="495" spans="1:12" ht="15.75" customHeight="1">
      <c r="A495" s="143"/>
      <c r="B495" s="143"/>
      <c r="C495" s="143"/>
      <c r="D495" s="143"/>
      <c r="E495" s="143"/>
      <c r="I495" s="139"/>
      <c r="J495" s="139"/>
      <c r="K495" s="139"/>
      <c r="L495" s="139"/>
    </row>
    <row r="496" spans="1:12" ht="15.75" customHeight="1">
      <c r="A496" s="143"/>
      <c r="B496" s="143"/>
      <c r="C496" s="143"/>
      <c r="D496" s="143"/>
      <c r="E496" s="143"/>
      <c r="I496" s="139"/>
      <c r="J496" s="139"/>
      <c r="K496" s="139"/>
      <c r="L496" s="139"/>
    </row>
    <row r="497" spans="1:12" ht="15.75" customHeight="1">
      <c r="A497" s="143"/>
      <c r="B497" s="143"/>
      <c r="C497" s="143"/>
      <c r="D497" s="143"/>
      <c r="E497" s="143"/>
      <c r="I497" s="139"/>
      <c r="J497" s="139"/>
      <c r="K497" s="139"/>
      <c r="L497" s="139"/>
    </row>
    <row r="498" spans="1:12" ht="15.75" customHeight="1">
      <c r="A498" s="143"/>
      <c r="B498" s="143"/>
      <c r="C498" s="143"/>
      <c r="D498" s="143"/>
      <c r="E498" s="143"/>
      <c r="I498" s="139"/>
      <c r="J498" s="139"/>
      <c r="K498" s="139"/>
      <c r="L498" s="139"/>
    </row>
    <row r="499" spans="1:12" ht="15.75" customHeight="1">
      <c r="A499" s="143"/>
      <c r="B499" s="143"/>
      <c r="C499" s="143"/>
      <c r="D499" s="143"/>
      <c r="E499" s="143"/>
      <c r="I499" s="139"/>
      <c r="J499" s="139"/>
      <c r="K499" s="139"/>
      <c r="L499" s="139"/>
    </row>
    <row r="500" spans="1:12" ht="15.75" customHeight="1">
      <c r="A500" s="143"/>
      <c r="B500" s="143"/>
      <c r="C500" s="143"/>
      <c r="D500" s="143"/>
      <c r="E500" s="143"/>
      <c r="I500" s="139"/>
      <c r="J500" s="139"/>
      <c r="K500" s="139"/>
      <c r="L500" s="139"/>
    </row>
    <row r="501" spans="1:12" ht="15.75" customHeight="1">
      <c r="A501" s="143"/>
      <c r="B501" s="143"/>
      <c r="C501" s="143"/>
      <c r="D501" s="143"/>
      <c r="E501" s="143"/>
      <c r="I501" s="139"/>
      <c r="J501" s="139"/>
      <c r="K501" s="139"/>
      <c r="L501" s="139"/>
    </row>
    <row r="502" spans="1:12" ht="15.75" customHeight="1">
      <c r="A502" s="143"/>
      <c r="B502" s="143"/>
      <c r="C502" s="143"/>
      <c r="D502" s="143"/>
      <c r="E502" s="143"/>
      <c r="I502" s="139"/>
      <c r="J502" s="139"/>
      <c r="K502" s="139"/>
      <c r="L502" s="139"/>
    </row>
    <row r="503" spans="1:12" ht="15.75" customHeight="1">
      <c r="A503" s="143"/>
      <c r="B503" s="143"/>
      <c r="C503" s="143"/>
      <c r="D503" s="143"/>
      <c r="E503" s="143"/>
      <c r="I503" s="139"/>
      <c r="J503" s="139"/>
      <c r="K503" s="139"/>
      <c r="L503" s="139"/>
    </row>
    <row r="504" spans="1:12" ht="15.75" customHeight="1">
      <c r="A504" s="143"/>
      <c r="B504" s="143"/>
      <c r="C504" s="143"/>
      <c r="D504" s="143"/>
      <c r="E504" s="143"/>
      <c r="I504" s="139"/>
      <c r="J504" s="139"/>
      <c r="K504" s="139"/>
      <c r="L504" s="139"/>
    </row>
    <row r="505" spans="1:12" ht="15.75" customHeight="1">
      <c r="A505" s="143"/>
      <c r="B505" s="143"/>
      <c r="C505" s="143"/>
      <c r="D505" s="143"/>
      <c r="E505" s="143"/>
      <c r="I505" s="139"/>
      <c r="J505" s="139"/>
      <c r="K505" s="139"/>
      <c r="L505" s="139"/>
    </row>
    <row r="506" spans="1:12" ht="15.75" customHeight="1">
      <c r="A506" s="143"/>
      <c r="B506" s="143"/>
      <c r="C506" s="143"/>
      <c r="D506" s="143"/>
      <c r="E506" s="143"/>
      <c r="I506" s="139"/>
      <c r="J506" s="139"/>
      <c r="K506" s="139"/>
      <c r="L506" s="139"/>
    </row>
    <row r="507" spans="1:12" ht="15.75" customHeight="1">
      <c r="A507" s="143"/>
      <c r="B507" s="143"/>
      <c r="C507" s="143"/>
      <c r="D507" s="143"/>
      <c r="E507" s="143"/>
      <c r="I507" s="139"/>
      <c r="J507" s="139"/>
      <c r="K507" s="139"/>
      <c r="L507" s="139"/>
    </row>
    <row r="508" spans="1:12" ht="15.75" customHeight="1">
      <c r="A508" s="143"/>
      <c r="B508" s="143"/>
      <c r="C508" s="143"/>
      <c r="D508" s="143"/>
      <c r="E508" s="143"/>
      <c r="I508" s="139"/>
      <c r="J508" s="139"/>
      <c r="K508" s="139"/>
      <c r="L508" s="139"/>
    </row>
    <row r="509" spans="1:12" ht="15.75" customHeight="1">
      <c r="A509" s="143"/>
      <c r="B509" s="143"/>
      <c r="C509" s="143"/>
      <c r="D509" s="143"/>
      <c r="E509" s="143"/>
      <c r="I509" s="139"/>
      <c r="J509" s="139"/>
      <c r="K509" s="139"/>
      <c r="L509" s="139"/>
    </row>
    <row r="510" spans="1:12" ht="15.75" customHeight="1">
      <c r="A510" s="143"/>
      <c r="B510" s="143"/>
      <c r="C510" s="143"/>
      <c r="D510" s="143"/>
      <c r="E510" s="143"/>
      <c r="I510" s="139"/>
      <c r="J510" s="139"/>
      <c r="K510" s="139"/>
      <c r="L510" s="139"/>
    </row>
    <row r="511" spans="1:12" ht="15.75" customHeight="1">
      <c r="A511" s="143"/>
      <c r="B511" s="143"/>
      <c r="C511" s="143"/>
      <c r="D511" s="143"/>
      <c r="E511" s="143"/>
      <c r="I511" s="139"/>
      <c r="J511" s="139"/>
      <c r="K511" s="139"/>
      <c r="L511" s="139"/>
    </row>
    <row r="512" spans="1:12" ht="15.75" customHeight="1">
      <c r="A512" s="143"/>
      <c r="B512" s="143"/>
      <c r="C512" s="143"/>
      <c r="D512" s="143"/>
      <c r="E512" s="143"/>
      <c r="I512" s="139"/>
      <c r="J512" s="139"/>
      <c r="K512" s="139"/>
      <c r="L512" s="139"/>
    </row>
    <row r="513" spans="1:12" ht="15.75" customHeight="1">
      <c r="A513" s="143"/>
      <c r="B513" s="143"/>
      <c r="C513" s="143"/>
      <c r="D513" s="143"/>
      <c r="E513" s="143"/>
      <c r="I513" s="139"/>
      <c r="J513" s="139"/>
      <c r="K513" s="139"/>
      <c r="L513" s="139"/>
    </row>
    <row r="514" spans="1:12" ht="15.75" customHeight="1">
      <c r="A514" s="143"/>
      <c r="B514" s="143"/>
      <c r="C514" s="143"/>
      <c r="D514" s="143"/>
      <c r="E514" s="143"/>
      <c r="I514" s="139"/>
      <c r="J514" s="139"/>
      <c r="K514" s="139"/>
      <c r="L514" s="139"/>
    </row>
    <row r="515" spans="1:12" ht="15.75" customHeight="1">
      <c r="A515" s="143"/>
      <c r="B515" s="143"/>
      <c r="C515" s="143"/>
      <c r="D515" s="143"/>
      <c r="E515" s="143"/>
      <c r="I515" s="139"/>
      <c r="J515" s="139"/>
      <c r="K515" s="139"/>
      <c r="L515" s="139"/>
    </row>
    <row r="516" spans="1:12" ht="15.75" customHeight="1">
      <c r="A516" s="143"/>
      <c r="B516" s="143"/>
      <c r="C516" s="143"/>
      <c r="D516" s="143"/>
      <c r="E516" s="143"/>
      <c r="I516" s="139"/>
      <c r="J516" s="139"/>
      <c r="K516" s="139"/>
      <c r="L516" s="139"/>
    </row>
    <row r="517" spans="1:12" ht="15.75" customHeight="1">
      <c r="A517" s="143"/>
      <c r="B517" s="143"/>
      <c r="C517" s="143"/>
      <c r="D517" s="143"/>
      <c r="E517" s="143"/>
      <c r="I517" s="139"/>
      <c r="J517" s="139"/>
      <c r="K517" s="139"/>
      <c r="L517" s="139"/>
    </row>
    <row r="518" spans="1:12" ht="15.75" customHeight="1">
      <c r="A518" s="143"/>
      <c r="B518" s="143"/>
      <c r="C518" s="143"/>
      <c r="D518" s="143"/>
      <c r="E518" s="143"/>
      <c r="I518" s="139"/>
      <c r="J518" s="139"/>
      <c r="K518" s="139"/>
      <c r="L518" s="139"/>
    </row>
    <row r="519" spans="1:12" ht="15.75" customHeight="1">
      <c r="A519" s="143"/>
      <c r="B519" s="143"/>
      <c r="C519" s="143"/>
      <c r="D519" s="143"/>
      <c r="E519" s="143"/>
      <c r="I519" s="139"/>
      <c r="J519" s="139"/>
      <c r="K519" s="139"/>
      <c r="L519" s="139"/>
    </row>
    <row r="520" spans="1:12" ht="15.75" customHeight="1">
      <c r="A520" s="143"/>
      <c r="B520" s="143"/>
      <c r="C520" s="143"/>
      <c r="D520" s="143"/>
      <c r="E520" s="143"/>
      <c r="I520" s="139"/>
      <c r="J520" s="139"/>
      <c r="K520" s="139"/>
      <c r="L520" s="139"/>
    </row>
    <row r="521" spans="1:12" ht="15.75" customHeight="1">
      <c r="A521" s="143"/>
      <c r="B521" s="143"/>
      <c r="C521" s="143"/>
      <c r="D521" s="143"/>
      <c r="E521" s="143"/>
      <c r="I521" s="139"/>
      <c r="J521" s="139"/>
      <c r="K521" s="139"/>
      <c r="L521" s="139"/>
    </row>
    <row r="522" spans="1:12" ht="15.75" customHeight="1">
      <c r="A522" s="143"/>
      <c r="B522" s="143"/>
      <c r="C522" s="143"/>
      <c r="D522" s="143"/>
      <c r="E522" s="143"/>
      <c r="I522" s="139"/>
      <c r="J522" s="139"/>
      <c r="K522" s="139"/>
      <c r="L522" s="139"/>
    </row>
    <row r="523" spans="1:12" ht="15.75" customHeight="1">
      <c r="A523" s="143"/>
      <c r="B523" s="143"/>
      <c r="C523" s="143"/>
      <c r="D523" s="143"/>
      <c r="E523" s="143"/>
      <c r="I523" s="139"/>
      <c r="J523" s="139"/>
      <c r="K523" s="139"/>
      <c r="L523" s="139"/>
    </row>
    <row r="524" spans="1:12" ht="15.75" customHeight="1">
      <c r="A524" s="143"/>
      <c r="B524" s="143"/>
      <c r="C524" s="143"/>
      <c r="D524" s="143"/>
      <c r="E524" s="143"/>
      <c r="I524" s="139"/>
      <c r="J524" s="139"/>
      <c r="K524" s="139"/>
      <c r="L524" s="139"/>
    </row>
    <row r="525" spans="1:12" ht="15.75" customHeight="1">
      <c r="A525" s="143"/>
      <c r="B525" s="143"/>
      <c r="C525" s="143"/>
      <c r="D525" s="143"/>
      <c r="E525" s="143"/>
      <c r="I525" s="139"/>
      <c r="J525" s="139"/>
      <c r="K525" s="139"/>
      <c r="L525" s="139"/>
    </row>
    <row r="526" spans="1:12" ht="15.75" customHeight="1">
      <c r="A526" s="143"/>
      <c r="B526" s="143"/>
      <c r="C526" s="143"/>
      <c r="D526" s="143"/>
      <c r="E526" s="143"/>
      <c r="I526" s="139"/>
      <c r="J526" s="139"/>
      <c r="K526" s="139"/>
      <c r="L526" s="139"/>
    </row>
    <row r="527" spans="1:12" ht="15.75" customHeight="1">
      <c r="A527" s="143"/>
      <c r="B527" s="143"/>
      <c r="C527" s="143"/>
      <c r="D527" s="143"/>
      <c r="E527" s="143"/>
      <c r="I527" s="139"/>
      <c r="J527" s="139"/>
      <c r="K527" s="139"/>
      <c r="L527" s="139"/>
    </row>
    <row r="528" spans="1:12" ht="15.75" customHeight="1">
      <c r="A528" s="143"/>
      <c r="B528" s="143"/>
      <c r="C528" s="143"/>
      <c r="D528" s="143"/>
      <c r="E528" s="143"/>
      <c r="I528" s="139"/>
      <c r="J528" s="139"/>
      <c r="K528" s="139"/>
      <c r="L528" s="139"/>
    </row>
    <row r="529" spans="1:12" ht="15.75" customHeight="1">
      <c r="A529" s="143"/>
      <c r="B529" s="143"/>
      <c r="C529" s="143"/>
      <c r="D529" s="143"/>
      <c r="E529" s="143"/>
      <c r="I529" s="139"/>
      <c r="J529" s="139"/>
      <c r="K529" s="139"/>
      <c r="L529" s="139"/>
    </row>
    <row r="530" spans="1:12" ht="15.75" customHeight="1">
      <c r="A530" s="143"/>
      <c r="B530" s="143"/>
      <c r="C530" s="143"/>
      <c r="D530" s="143"/>
      <c r="E530" s="143"/>
      <c r="I530" s="139"/>
      <c r="J530" s="139"/>
      <c r="K530" s="139"/>
      <c r="L530" s="139"/>
    </row>
    <row r="531" spans="1:12" ht="15.75" customHeight="1">
      <c r="A531" s="143"/>
      <c r="B531" s="143"/>
      <c r="C531" s="143"/>
      <c r="D531" s="143"/>
      <c r="E531" s="143"/>
      <c r="I531" s="139"/>
      <c r="J531" s="139"/>
      <c r="K531" s="139"/>
      <c r="L531" s="139"/>
    </row>
    <row r="532" spans="1:12" ht="15.75" customHeight="1">
      <c r="A532" s="143"/>
      <c r="B532" s="143"/>
      <c r="C532" s="143"/>
      <c r="D532" s="143"/>
      <c r="E532" s="143"/>
      <c r="I532" s="139"/>
      <c r="J532" s="139"/>
      <c r="K532" s="139"/>
      <c r="L532" s="139"/>
    </row>
    <row r="533" spans="1:12" ht="15.75" customHeight="1">
      <c r="A533" s="143"/>
      <c r="B533" s="143"/>
      <c r="C533" s="143"/>
      <c r="D533" s="143"/>
      <c r="E533" s="143"/>
      <c r="I533" s="139"/>
      <c r="J533" s="139"/>
      <c r="K533" s="139"/>
      <c r="L533" s="139"/>
    </row>
    <row r="534" spans="1:12" ht="15.75" customHeight="1">
      <c r="A534" s="143"/>
      <c r="B534" s="143"/>
      <c r="C534" s="143"/>
      <c r="D534" s="143"/>
      <c r="E534" s="143"/>
      <c r="I534" s="139"/>
      <c r="J534" s="139"/>
      <c r="K534" s="139"/>
      <c r="L534" s="139"/>
    </row>
    <row r="535" spans="1:12" ht="15.75" customHeight="1">
      <c r="A535" s="143"/>
      <c r="B535" s="143"/>
      <c r="C535" s="143"/>
      <c r="D535" s="143"/>
      <c r="E535" s="143"/>
      <c r="I535" s="139"/>
      <c r="J535" s="139"/>
      <c r="K535" s="139"/>
      <c r="L535" s="139"/>
    </row>
    <row r="536" spans="1:12" ht="15.75" customHeight="1">
      <c r="A536" s="143"/>
      <c r="B536" s="143"/>
      <c r="C536" s="143"/>
      <c r="D536" s="143"/>
      <c r="E536" s="143"/>
      <c r="I536" s="139"/>
      <c r="J536" s="139"/>
      <c r="K536" s="139"/>
      <c r="L536" s="139"/>
    </row>
    <row r="537" spans="1:12" ht="15.75" customHeight="1">
      <c r="A537" s="143"/>
      <c r="B537" s="143"/>
      <c r="C537" s="143"/>
      <c r="D537" s="143"/>
      <c r="E537" s="143"/>
      <c r="I537" s="139"/>
      <c r="J537" s="139"/>
      <c r="K537" s="139"/>
      <c r="L537" s="139"/>
    </row>
    <row r="538" spans="1:12" ht="15.75" customHeight="1">
      <c r="A538" s="143"/>
      <c r="B538" s="143"/>
      <c r="C538" s="143"/>
      <c r="D538" s="143"/>
      <c r="E538" s="143"/>
      <c r="I538" s="139"/>
      <c r="J538" s="139"/>
      <c r="K538" s="139"/>
      <c r="L538" s="139"/>
    </row>
    <row r="539" spans="1:12" ht="15.75" customHeight="1">
      <c r="A539" s="143"/>
      <c r="B539" s="143"/>
      <c r="C539" s="143"/>
      <c r="D539" s="143"/>
      <c r="E539" s="143"/>
      <c r="I539" s="139"/>
      <c r="J539" s="139"/>
      <c r="K539" s="139"/>
      <c r="L539" s="139"/>
    </row>
    <row r="540" spans="1:12" ht="15.75" customHeight="1">
      <c r="A540" s="143"/>
      <c r="B540" s="143"/>
      <c r="C540" s="143"/>
      <c r="D540" s="143"/>
      <c r="E540" s="143"/>
      <c r="I540" s="139"/>
      <c r="J540" s="139"/>
      <c r="K540" s="139"/>
      <c r="L540" s="139"/>
    </row>
    <row r="541" spans="1:12" ht="15.75" customHeight="1">
      <c r="A541" s="143"/>
      <c r="B541" s="143"/>
      <c r="C541" s="143"/>
      <c r="D541" s="143"/>
      <c r="E541" s="143"/>
      <c r="I541" s="139"/>
      <c r="J541" s="139"/>
      <c r="K541" s="139"/>
      <c r="L541" s="139"/>
    </row>
    <row r="542" spans="1:12" ht="15.75" customHeight="1">
      <c r="A542" s="143"/>
      <c r="B542" s="143"/>
      <c r="C542" s="143"/>
      <c r="D542" s="143"/>
      <c r="E542" s="143"/>
      <c r="I542" s="139"/>
      <c r="J542" s="139"/>
      <c r="K542" s="139"/>
      <c r="L542" s="139"/>
    </row>
    <row r="543" spans="1:12" ht="15.75" customHeight="1">
      <c r="A543" s="143"/>
      <c r="B543" s="143"/>
      <c r="C543" s="143"/>
      <c r="D543" s="143"/>
      <c r="E543" s="143"/>
      <c r="I543" s="139"/>
      <c r="J543" s="139"/>
      <c r="K543" s="139"/>
      <c r="L543" s="139"/>
    </row>
    <row r="544" spans="1:12" ht="15.75" customHeight="1">
      <c r="A544" s="143"/>
      <c r="B544" s="143"/>
      <c r="C544" s="143"/>
      <c r="D544" s="143"/>
      <c r="E544" s="143"/>
      <c r="I544" s="139"/>
      <c r="J544" s="139"/>
      <c r="K544" s="139"/>
      <c r="L544" s="139"/>
    </row>
    <row r="545" spans="1:12" ht="15.75" customHeight="1">
      <c r="A545" s="143"/>
      <c r="B545" s="143"/>
      <c r="C545" s="143"/>
      <c r="D545" s="143"/>
      <c r="E545" s="143"/>
      <c r="I545" s="139"/>
      <c r="J545" s="139"/>
      <c r="K545" s="139"/>
      <c r="L545" s="139"/>
    </row>
    <row r="546" spans="1:12" ht="15.75" customHeight="1">
      <c r="A546" s="143"/>
      <c r="B546" s="143"/>
      <c r="C546" s="143"/>
      <c r="D546" s="143"/>
      <c r="E546" s="143"/>
      <c r="I546" s="139"/>
      <c r="J546" s="139"/>
      <c r="K546" s="139"/>
      <c r="L546" s="139"/>
    </row>
    <row r="547" spans="1:12" ht="15.75" customHeight="1">
      <c r="A547" s="143"/>
      <c r="B547" s="143"/>
      <c r="C547" s="143"/>
      <c r="D547" s="143"/>
      <c r="E547" s="143"/>
      <c r="I547" s="139"/>
      <c r="J547" s="139"/>
      <c r="K547" s="139"/>
      <c r="L547" s="139"/>
    </row>
    <row r="548" spans="1:12" ht="15.75" customHeight="1">
      <c r="A548" s="143"/>
      <c r="B548" s="143"/>
      <c r="C548" s="143"/>
      <c r="D548" s="143"/>
      <c r="E548" s="143"/>
      <c r="I548" s="139"/>
      <c r="J548" s="139"/>
      <c r="K548" s="139"/>
      <c r="L548" s="139"/>
    </row>
    <row r="549" spans="1:12" ht="15.75" customHeight="1">
      <c r="A549" s="143"/>
      <c r="B549" s="143"/>
      <c r="C549" s="143"/>
      <c r="D549" s="143"/>
      <c r="E549" s="143"/>
      <c r="I549" s="139"/>
      <c r="J549" s="139"/>
      <c r="K549" s="139"/>
      <c r="L549" s="139"/>
    </row>
    <row r="550" spans="1:12" ht="15.75" customHeight="1">
      <c r="A550" s="143"/>
      <c r="B550" s="143"/>
      <c r="C550" s="143"/>
      <c r="D550" s="143"/>
      <c r="E550" s="143"/>
      <c r="I550" s="139"/>
      <c r="J550" s="139"/>
      <c r="K550" s="139"/>
      <c r="L550" s="139"/>
    </row>
    <row r="551" spans="1:12" ht="15.75" customHeight="1">
      <c r="A551" s="143"/>
      <c r="B551" s="143"/>
      <c r="C551" s="143"/>
      <c r="D551" s="143"/>
      <c r="E551" s="143"/>
      <c r="I551" s="139"/>
      <c r="J551" s="139"/>
      <c r="K551" s="139"/>
      <c r="L551" s="139"/>
    </row>
    <row r="552" spans="1:12" ht="15.75" customHeight="1">
      <c r="A552" s="143"/>
      <c r="B552" s="143"/>
      <c r="C552" s="143"/>
      <c r="D552" s="143"/>
      <c r="E552" s="143"/>
      <c r="I552" s="139"/>
      <c r="J552" s="139"/>
      <c r="K552" s="139"/>
      <c r="L552" s="139"/>
    </row>
    <row r="553" spans="1:12" ht="15.75" customHeight="1">
      <c r="A553" s="143"/>
      <c r="B553" s="143"/>
      <c r="C553" s="143"/>
      <c r="D553" s="143"/>
      <c r="E553" s="143"/>
      <c r="I553" s="139"/>
      <c r="J553" s="139"/>
      <c r="K553" s="139"/>
      <c r="L553" s="139"/>
    </row>
    <row r="554" spans="1:12" ht="15.75" customHeight="1">
      <c r="A554" s="143"/>
      <c r="B554" s="143"/>
      <c r="C554" s="143"/>
      <c r="D554" s="143"/>
      <c r="E554" s="143"/>
      <c r="I554" s="139"/>
      <c r="J554" s="139"/>
      <c r="K554" s="139"/>
      <c r="L554" s="139"/>
    </row>
    <row r="555" spans="1:12" ht="15.75" customHeight="1">
      <c r="A555" s="143"/>
      <c r="B555" s="143"/>
      <c r="C555" s="143"/>
      <c r="D555" s="143"/>
      <c r="E555" s="143"/>
      <c r="I555" s="139"/>
      <c r="J555" s="139"/>
      <c r="K555" s="139"/>
      <c r="L555" s="139"/>
    </row>
    <row r="556" spans="1:12" ht="15.75" customHeight="1">
      <c r="A556" s="143"/>
      <c r="B556" s="143"/>
      <c r="C556" s="143"/>
      <c r="D556" s="143"/>
      <c r="E556" s="143"/>
      <c r="I556" s="139"/>
      <c r="J556" s="139"/>
      <c r="K556" s="139"/>
      <c r="L556" s="139"/>
    </row>
    <row r="557" spans="1:12" ht="15.75" customHeight="1">
      <c r="A557" s="143"/>
      <c r="B557" s="143"/>
      <c r="C557" s="143"/>
      <c r="D557" s="143"/>
      <c r="E557" s="143"/>
      <c r="I557" s="139"/>
      <c r="J557" s="139"/>
      <c r="K557" s="139"/>
      <c r="L557" s="139"/>
    </row>
    <row r="558" spans="1:12" ht="15.75" customHeight="1">
      <c r="A558" s="143"/>
      <c r="B558" s="143"/>
      <c r="C558" s="143"/>
      <c r="D558" s="143"/>
      <c r="E558" s="143"/>
      <c r="I558" s="139"/>
      <c r="J558" s="139"/>
      <c r="K558" s="139"/>
      <c r="L558" s="139"/>
    </row>
    <row r="559" spans="1:12" ht="15.75" customHeight="1">
      <c r="A559" s="143"/>
      <c r="B559" s="143"/>
      <c r="C559" s="143"/>
      <c r="D559" s="143"/>
      <c r="E559" s="143"/>
      <c r="I559" s="139"/>
      <c r="J559" s="139"/>
      <c r="K559" s="139"/>
      <c r="L559" s="139"/>
    </row>
    <row r="560" spans="1:12" ht="15.75" customHeight="1">
      <c r="A560" s="143"/>
      <c r="B560" s="143"/>
      <c r="C560" s="143"/>
      <c r="D560" s="143"/>
      <c r="E560" s="143"/>
      <c r="I560" s="139"/>
      <c r="J560" s="139"/>
      <c r="K560" s="139"/>
      <c r="L560" s="139"/>
    </row>
    <row r="561" spans="1:12" ht="15.75" customHeight="1">
      <c r="A561" s="143"/>
      <c r="B561" s="143"/>
      <c r="C561" s="143"/>
      <c r="D561" s="143"/>
      <c r="E561" s="143"/>
      <c r="I561" s="139"/>
      <c r="J561" s="139"/>
      <c r="K561" s="139"/>
      <c r="L561" s="139"/>
    </row>
    <row r="562" spans="1:12" ht="15.75" customHeight="1">
      <c r="A562" s="143"/>
      <c r="B562" s="143"/>
      <c r="C562" s="143"/>
      <c r="D562" s="143"/>
      <c r="E562" s="143"/>
      <c r="I562" s="139"/>
      <c r="J562" s="139"/>
      <c r="K562" s="139"/>
      <c r="L562" s="139"/>
    </row>
    <row r="563" spans="1:12" ht="15.75" customHeight="1">
      <c r="A563" s="143"/>
      <c r="B563" s="143"/>
      <c r="C563" s="143"/>
      <c r="D563" s="143"/>
      <c r="E563" s="143"/>
      <c r="I563" s="139"/>
      <c r="J563" s="139"/>
      <c r="K563" s="139"/>
      <c r="L563" s="139"/>
    </row>
    <row r="564" spans="1:12" ht="15.75" customHeight="1">
      <c r="A564" s="143"/>
      <c r="B564" s="143"/>
      <c r="C564" s="143"/>
      <c r="D564" s="143"/>
      <c r="E564" s="143"/>
      <c r="I564" s="139"/>
      <c r="J564" s="139"/>
      <c r="K564" s="139"/>
      <c r="L564" s="139"/>
    </row>
    <row r="565" spans="1:12" ht="15.75" customHeight="1">
      <c r="A565" s="143"/>
      <c r="B565" s="143"/>
      <c r="C565" s="143"/>
      <c r="D565" s="143"/>
      <c r="E565" s="143"/>
      <c r="I565" s="139"/>
      <c r="J565" s="139"/>
      <c r="K565" s="139"/>
      <c r="L565" s="139"/>
    </row>
    <row r="566" spans="1:12" ht="15.75" customHeight="1">
      <c r="A566" s="143"/>
      <c r="B566" s="143"/>
      <c r="C566" s="143"/>
      <c r="D566" s="143"/>
      <c r="E566" s="143"/>
      <c r="I566" s="139"/>
      <c r="J566" s="139"/>
      <c r="K566" s="139"/>
      <c r="L566" s="139"/>
    </row>
    <row r="567" spans="1:12" ht="15.75" customHeight="1">
      <c r="A567" s="143"/>
      <c r="B567" s="143"/>
      <c r="C567" s="143"/>
      <c r="D567" s="143"/>
      <c r="E567" s="143"/>
      <c r="I567" s="139"/>
      <c r="J567" s="139"/>
      <c r="K567" s="139"/>
      <c r="L567" s="139"/>
    </row>
    <row r="568" spans="1:12" ht="15.75" customHeight="1">
      <c r="A568" s="143"/>
      <c r="B568" s="143"/>
      <c r="C568" s="143"/>
      <c r="D568" s="143"/>
      <c r="E568" s="143"/>
      <c r="I568" s="139"/>
      <c r="J568" s="139"/>
      <c r="K568" s="139"/>
      <c r="L568" s="139"/>
    </row>
    <row r="569" spans="1:12" ht="15.75" customHeight="1">
      <c r="A569" s="143"/>
      <c r="B569" s="143"/>
      <c r="C569" s="143"/>
      <c r="D569" s="143"/>
      <c r="E569" s="143"/>
      <c r="I569" s="139"/>
      <c r="J569" s="139"/>
      <c r="K569" s="139"/>
      <c r="L569" s="139"/>
    </row>
    <row r="570" spans="1:12" ht="15.75" customHeight="1">
      <c r="A570" s="143"/>
      <c r="B570" s="143"/>
      <c r="C570" s="143"/>
      <c r="D570" s="143"/>
      <c r="E570" s="143"/>
      <c r="I570" s="139"/>
      <c r="J570" s="139"/>
      <c r="K570" s="139"/>
      <c r="L570" s="139"/>
    </row>
    <row r="571" spans="1:12" ht="15.75" customHeight="1">
      <c r="A571" s="143"/>
      <c r="B571" s="143"/>
      <c r="C571" s="143"/>
      <c r="D571" s="143"/>
      <c r="E571" s="143"/>
      <c r="I571" s="139"/>
      <c r="J571" s="139"/>
      <c r="K571" s="139"/>
      <c r="L571" s="139"/>
    </row>
    <row r="572" spans="1:12" ht="15.75" customHeight="1">
      <c r="A572" s="143"/>
      <c r="B572" s="143"/>
      <c r="C572" s="143"/>
      <c r="D572" s="143"/>
      <c r="E572" s="143"/>
      <c r="I572" s="139"/>
      <c r="J572" s="139"/>
      <c r="K572" s="139"/>
      <c r="L572" s="139"/>
    </row>
    <row r="573" spans="1:12" ht="15.75" customHeight="1">
      <c r="A573" s="143"/>
      <c r="B573" s="143"/>
      <c r="C573" s="143"/>
      <c r="D573" s="143"/>
      <c r="E573" s="143"/>
      <c r="I573" s="139"/>
      <c r="J573" s="139"/>
      <c r="K573" s="139"/>
      <c r="L573" s="139"/>
    </row>
    <row r="574" spans="1:12" ht="15.75" customHeight="1">
      <c r="A574" s="143"/>
      <c r="B574" s="143"/>
      <c r="C574" s="143"/>
      <c r="D574" s="143"/>
      <c r="E574" s="143"/>
      <c r="I574" s="139"/>
      <c r="J574" s="139"/>
      <c r="K574" s="139"/>
      <c r="L574" s="139"/>
    </row>
    <row r="575" spans="1:12" ht="15.75" customHeight="1">
      <c r="A575" s="143"/>
      <c r="B575" s="143"/>
      <c r="C575" s="143"/>
      <c r="D575" s="143"/>
      <c r="E575" s="143"/>
      <c r="I575" s="139"/>
      <c r="J575" s="139"/>
      <c r="K575" s="139"/>
      <c r="L575" s="139"/>
    </row>
    <row r="576" spans="1:12" ht="15.75" customHeight="1">
      <c r="A576" s="143"/>
      <c r="B576" s="143"/>
      <c r="C576" s="143"/>
      <c r="D576" s="143"/>
      <c r="E576" s="143"/>
      <c r="I576" s="139"/>
      <c r="J576" s="139"/>
      <c r="K576" s="139"/>
      <c r="L576" s="139"/>
    </row>
    <row r="577" spans="1:12" ht="15.75" customHeight="1">
      <c r="A577" s="143"/>
      <c r="B577" s="143"/>
      <c r="C577" s="143"/>
      <c r="D577" s="143"/>
      <c r="E577" s="143"/>
      <c r="I577" s="139"/>
      <c r="J577" s="139"/>
      <c r="K577" s="139"/>
      <c r="L577" s="139"/>
    </row>
    <row r="578" spans="1:12" ht="15.75" customHeight="1">
      <c r="A578" s="143"/>
      <c r="B578" s="143"/>
      <c r="C578" s="143"/>
      <c r="D578" s="143"/>
      <c r="E578" s="143"/>
      <c r="I578" s="139"/>
      <c r="J578" s="139"/>
      <c r="K578" s="139"/>
      <c r="L578" s="139"/>
    </row>
    <row r="579" spans="1:12" ht="15.75" customHeight="1">
      <c r="A579" s="143"/>
      <c r="B579" s="143"/>
      <c r="C579" s="143"/>
      <c r="D579" s="143"/>
      <c r="E579" s="143"/>
      <c r="I579" s="139"/>
      <c r="J579" s="139"/>
      <c r="K579" s="139"/>
      <c r="L579" s="139"/>
    </row>
    <row r="580" spans="1:12" ht="15.75" customHeight="1">
      <c r="A580" s="143"/>
      <c r="B580" s="143"/>
      <c r="C580" s="143"/>
      <c r="D580" s="143"/>
      <c r="E580" s="143"/>
      <c r="I580" s="139"/>
      <c r="J580" s="139"/>
      <c r="K580" s="139"/>
      <c r="L580" s="139"/>
    </row>
    <row r="581" spans="1:12" ht="15.75" customHeight="1">
      <c r="A581" s="143"/>
      <c r="B581" s="143"/>
      <c r="C581" s="143"/>
      <c r="D581" s="143"/>
      <c r="E581" s="143"/>
      <c r="I581" s="139"/>
      <c r="J581" s="139"/>
      <c r="K581" s="139"/>
      <c r="L581" s="139"/>
    </row>
    <row r="582" spans="1:12" ht="15.75" customHeight="1">
      <c r="A582" s="143"/>
      <c r="B582" s="143"/>
      <c r="C582" s="143"/>
      <c r="D582" s="143"/>
      <c r="E582" s="143"/>
      <c r="I582" s="139"/>
      <c r="J582" s="139"/>
      <c r="K582" s="139"/>
      <c r="L582" s="139"/>
    </row>
    <row r="583" spans="1:12" ht="15.75" customHeight="1">
      <c r="A583" s="143"/>
      <c r="B583" s="143"/>
      <c r="C583" s="143"/>
      <c r="D583" s="143"/>
      <c r="E583" s="143"/>
      <c r="I583" s="139"/>
      <c r="J583" s="139"/>
      <c r="K583" s="139"/>
      <c r="L583" s="139"/>
    </row>
    <row r="584" spans="1:12" ht="15.75" customHeight="1">
      <c r="A584" s="143"/>
      <c r="B584" s="143"/>
      <c r="C584" s="143"/>
      <c r="D584" s="143"/>
      <c r="E584" s="143"/>
      <c r="I584" s="139"/>
      <c r="J584" s="139"/>
      <c r="K584" s="139"/>
      <c r="L584" s="139"/>
    </row>
    <row r="585" spans="1:12" ht="15.75" customHeight="1">
      <c r="A585" s="143"/>
      <c r="B585" s="143"/>
      <c r="C585" s="143"/>
      <c r="D585" s="143"/>
      <c r="E585" s="143"/>
      <c r="I585" s="139"/>
      <c r="J585" s="139"/>
      <c r="K585" s="139"/>
      <c r="L585" s="139"/>
    </row>
    <row r="586" spans="1:12" ht="15.75" customHeight="1">
      <c r="A586" s="143"/>
      <c r="B586" s="143"/>
      <c r="C586" s="143"/>
      <c r="D586" s="143"/>
      <c r="E586" s="143"/>
      <c r="I586" s="139"/>
      <c r="J586" s="139"/>
      <c r="K586" s="139"/>
      <c r="L586" s="139"/>
    </row>
    <row r="587" spans="1:12" ht="15.75" customHeight="1">
      <c r="A587" s="143"/>
      <c r="B587" s="143"/>
      <c r="C587" s="143"/>
      <c r="D587" s="143"/>
      <c r="E587" s="143"/>
      <c r="I587" s="139"/>
      <c r="J587" s="139"/>
      <c r="K587" s="139"/>
      <c r="L587" s="139"/>
    </row>
    <row r="588" spans="1:12" ht="15.75" customHeight="1">
      <c r="A588" s="143"/>
      <c r="B588" s="143"/>
      <c r="C588" s="143"/>
      <c r="D588" s="143"/>
      <c r="E588" s="143"/>
      <c r="I588" s="139"/>
      <c r="J588" s="139"/>
      <c r="K588" s="139"/>
      <c r="L588" s="139"/>
    </row>
    <row r="589" spans="1:12" ht="15.75" customHeight="1">
      <c r="A589" s="143"/>
      <c r="B589" s="143"/>
      <c r="C589" s="143"/>
      <c r="D589" s="143"/>
      <c r="E589" s="143"/>
      <c r="I589" s="139"/>
      <c r="J589" s="139"/>
      <c r="K589" s="139"/>
      <c r="L589" s="139"/>
    </row>
    <row r="590" spans="1:12" ht="15.75" customHeight="1">
      <c r="A590" s="143"/>
      <c r="B590" s="143"/>
      <c r="C590" s="143"/>
      <c r="D590" s="143"/>
      <c r="E590" s="143"/>
      <c r="I590" s="139"/>
      <c r="J590" s="139"/>
      <c r="K590" s="139"/>
      <c r="L590" s="139"/>
    </row>
    <row r="591" spans="1:12" ht="15.75" customHeight="1">
      <c r="A591" s="143"/>
      <c r="B591" s="143"/>
      <c r="C591" s="143"/>
      <c r="D591" s="143"/>
      <c r="E591" s="143"/>
      <c r="I591" s="139"/>
      <c r="J591" s="139"/>
      <c r="K591" s="139"/>
      <c r="L591" s="139"/>
    </row>
    <row r="592" spans="1:12" ht="15.75" customHeight="1">
      <c r="A592" s="143"/>
      <c r="B592" s="143"/>
      <c r="C592" s="143"/>
      <c r="D592" s="143"/>
      <c r="E592" s="143"/>
      <c r="I592" s="139"/>
      <c r="J592" s="139"/>
      <c r="K592" s="139"/>
      <c r="L592" s="139"/>
    </row>
    <row r="593" spans="1:12" ht="15.75" customHeight="1">
      <c r="A593" s="143"/>
      <c r="B593" s="143"/>
      <c r="C593" s="143"/>
      <c r="D593" s="143"/>
      <c r="E593" s="143"/>
      <c r="I593" s="139"/>
      <c r="J593" s="139"/>
      <c r="K593" s="139"/>
      <c r="L593" s="139"/>
    </row>
    <row r="594" spans="1:12" ht="15.75" customHeight="1">
      <c r="A594" s="143"/>
      <c r="B594" s="143"/>
      <c r="C594" s="143"/>
      <c r="D594" s="143"/>
      <c r="E594" s="143"/>
      <c r="I594" s="139"/>
      <c r="J594" s="139"/>
      <c r="K594" s="139"/>
      <c r="L594" s="139"/>
    </row>
    <row r="595" spans="1:12" ht="15.75" customHeight="1">
      <c r="A595" s="143"/>
      <c r="B595" s="143"/>
      <c r="C595" s="143"/>
      <c r="D595" s="143"/>
      <c r="E595" s="143"/>
      <c r="I595" s="139"/>
      <c r="J595" s="139"/>
      <c r="K595" s="139"/>
      <c r="L595" s="139"/>
    </row>
    <row r="596" spans="1:12" ht="15.75" customHeight="1">
      <c r="A596" s="143"/>
      <c r="B596" s="143"/>
      <c r="C596" s="143"/>
      <c r="D596" s="143"/>
      <c r="E596" s="143"/>
      <c r="I596" s="139"/>
      <c r="J596" s="139"/>
      <c r="K596" s="139"/>
      <c r="L596" s="139"/>
    </row>
    <row r="597" spans="1:12" ht="15.75" customHeight="1">
      <c r="A597" s="143"/>
      <c r="B597" s="143"/>
      <c r="C597" s="143"/>
      <c r="D597" s="143"/>
      <c r="E597" s="143"/>
      <c r="I597" s="139"/>
      <c r="J597" s="139"/>
      <c r="K597" s="139"/>
      <c r="L597" s="139"/>
    </row>
    <row r="598" spans="1:12" ht="15.75" customHeight="1">
      <c r="A598" s="143"/>
      <c r="B598" s="143"/>
      <c r="C598" s="143"/>
      <c r="D598" s="143"/>
      <c r="E598" s="143"/>
      <c r="I598" s="139"/>
      <c r="J598" s="139"/>
      <c r="K598" s="139"/>
      <c r="L598" s="139"/>
    </row>
    <row r="599" spans="1:12" ht="15.75" customHeight="1">
      <c r="A599" s="143"/>
      <c r="B599" s="143"/>
      <c r="C599" s="143"/>
      <c r="D599" s="143"/>
      <c r="E599" s="143"/>
      <c r="I599" s="139"/>
      <c r="J599" s="139"/>
      <c r="K599" s="139"/>
      <c r="L599" s="139"/>
    </row>
    <row r="600" spans="1:12" ht="15.75" customHeight="1">
      <c r="A600" s="143"/>
      <c r="B600" s="143"/>
      <c r="C600" s="143"/>
      <c r="D600" s="143"/>
      <c r="E600" s="143"/>
      <c r="I600" s="139"/>
      <c r="J600" s="139"/>
      <c r="K600" s="139"/>
      <c r="L600" s="139"/>
    </row>
    <row r="601" spans="1:12" ht="15.75" customHeight="1">
      <c r="A601" s="143"/>
      <c r="B601" s="143"/>
      <c r="C601" s="143"/>
      <c r="D601" s="143"/>
      <c r="E601" s="143"/>
      <c r="I601" s="139"/>
      <c r="J601" s="139"/>
      <c r="K601" s="139"/>
      <c r="L601" s="139"/>
    </row>
    <row r="602" spans="1:12" ht="15.75" customHeight="1">
      <c r="A602" s="143"/>
      <c r="B602" s="143"/>
      <c r="C602" s="143"/>
      <c r="D602" s="143"/>
      <c r="E602" s="143"/>
      <c r="I602" s="139"/>
      <c r="J602" s="139"/>
      <c r="K602" s="139"/>
      <c r="L602" s="139"/>
    </row>
    <row r="603" spans="1:12" ht="15.75" customHeight="1">
      <c r="A603" s="143"/>
      <c r="B603" s="143"/>
      <c r="C603" s="143"/>
      <c r="D603" s="143"/>
      <c r="E603" s="143"/>
      <c r="I603" s="139"/>
      <c r="J603" s="139"/>
      <c r="K603" s="139"/>
      <c r="L603" s="139"/>
    </row>
    <row r="604" spans="1:12" ht="15.75" customHeight="1">
      <c r="A604" s="143"/>
      <c r="B604" s="143"/>
      <c r="C604" s="143"/>
      <c r="D604" s="143"/>
      <c r="E604" s="143"/>
      <c r="I604" s="139"/>
      <c r="J604" s="139"/>
      <c r="K604" s="139"/>
      <c r="L604" s="139"/>
    </row>
    <row r="605" spans="1:12" ht="15.75" customHeight="1">
      <c r="A605" s="143"/>
      <c r="B605" s="143"/>
      <c r="C605" s="143"/>
      <c r="D605" s="143"/>
      <c r="E605" s="143"/>
      <c r="I605" s="139"/>
      <c r="J605" s="139"/>
      <c r="K605" s="139"/>
      <c r="L605" s="139"/>
    </row>
    <row r="606" spans="1:12" ht="15.75" customHeight="1">
      <c r="A606" s="143"/>
      <c r="B606" s="143"/>
      <c r="C606" s="143"/>
      <c r="D606" s="143"/>
      <c r="E606" s="143"/>
      <c r="I606" s="139"/>
      <c r="J606" s="139"/>
      <c r="K606" s="139"/>
      <c r="L606" s="139"/>
    </row>
    <row r="607" spans="1:12" ht="15.75" customHeight="1">
      <c r="A607" s="143"/>
      <c r="B607" s="143"/>
      <c r="C607" s="143"/>
      <c r="D607" s="143"/>
      <c r="E607" s="143"/>
      <c r="I607" s="139"/>
      <c r="J607" s="139"/>
      <c r="K607" s="139"/>
      <c r="L607" s="139"/>
    </row>
    <row r="608" spans="1:12" ht="15.75" customHeight="1">
      <c r="A608" s="143"/>
      <c r="B608" s="143"/>
      <c r="C608" s="143"/>
      <c r="D608" s="143"/>
      <c r="E608" s="143"/>
      <c r="I608" s="139"/>
      <c r="J608" s="139"/>
      <c r="K608" s="139"/>
      <c r="L608" s="139"/>
    </row>
    <row r="609" spans="1:12" ht="15.75" customHeight="1">
      <c r="A609" s="143"/>
      <c r="B609" s="143"/>
      <c r="C609" s="143"/>
      <c r="D609" s="143"/>
      <c r="E609" s="143"/>
      <c r="I609" s="139"/>
      <c r="J609" s="139"/>
      <c r="K609" s="139"/>
      <c r="L609" s="139"/>
    </row>
    <row r="610" spans="1:12" ht="15.75" customHeight="1">
      <c r="A610" s="143"/>
      <c r="B610" s="143"/>
      <c r="C610" s="143"/>
      <c r="D610" s="143"/>
      <c r="E610" s="143"/>
      <c r="I610" s="139"/>
      <c r="J610" s="139"/>
      <c r="K610" s="139"/>
      <c r="L610" s="139"/>
    </row>
    <row r="611" spans="1:12" ht="15.75" customHeight="1">
      <c r="A611" s="143"/>
      <c r="B611" s="143"/>
      <c r="C611" s="143"/>
      <c r="D611" s="143"/>
      <c r="E611" s="143"/>
      <c r="I611" s="139"/>
      <c r="J611" s="139"/>
      <c r="K611" s="139"/>
      <c r="L611" s="139"/>
    </row>
    <row r="612" spans="1:12" ht="15.75" customHeight="1">
      <c r="A612" s="143"/>
      <c r="B612" s="143"/>
      <c r="C612" s="143"/>
      <c r="D612" s="143"/>
      <c r="E612" s="143"/>
      <c r="I612" s="139"/>
      <c r="J612" s="139"/>
      <c r="K612" s="139"/>
      <c r="L612" s="139"/>
    </row>
    <row r="613" spans="1:12" ht="15.75" customHeight="1">
      <c r="A613" s="143"/>
      <c r="B613" s="143"/>
      <c r="C613" s="143"/>
      <c r="D613" s="143"/>
      <c r="E613" s="143"/>
      <c r="I613" s="139"/>
      <c r="J613" s="139"/>
      <c r="K613" s="139"/>
      <c r="L613" s="139"/>
    </row>
    <row r="614" spans="1:12" ht="15.75" customHeight="1">
      <c r="A614" s="143"/>
      <c r="B614" s="143"/>
      <c r="C614" s="143"/>
      <c r="D614" s="143"/>
      <c r="E614" s="143"/>
      <c r="I614" s="139"/>
      <c r="J614" s="139"/>
      <c r="K614" s="139"/>
      <c r="L614" s="139"/>
    </row>
    <row r="615" spans="1:12" ht="15.75" customHeight="1">
      <c r="A615" s="143"/>
      <c r="B615" s="143"/>
      <c r="C615" s="143"/>
      <c r="D615" s="143"/>
      <c r="E615" s="143"/>
      <c r="I615" s="139"/>
      <c r="J615" s="139"/>
      <c r="K615" s="139"/>
      <c r="L615" s="139"/>
    </row>
    <row r="616" spans="1:12" ht="15.75" customHeight="1">
      <c r="A616" s="143"/>
      <c r="B616" s="143"/>
      <c r="C616" s="143"/>
      <c r="D616" s="143"/>
      <c r="E616" s="143"/>
      <c r="I616" s="139"/>
      <c r="J616" s="139"/>
      <c r="K616" s="139"/>
      <c r="L616" s="139"/>
    </row>
    <row r="617" spans="1:12" ht="15.75" customHeight="1">
      <c r="A617" s="143"/>
      <c r="B617" s="143"/>
      <c r="C617" s="143"/>
      <c r="D617" s="143"/>
      <c r="E617" s="143"/>
      <c r="I617" s="139"/>
      <c r="J617" s="139"/>
      <c r="K617" s="139"/>
      <c r="L617" s="139"/>
    </row>
    <row r="618" spans="1:12" ht="15.75" customHeight="1">
      <c r="A618" s="143"/>
      <c r="B618" s="143"/>
      <c r="C618" s="143"/>
      <c r="D618" s="143"/>
      <c r="E618" s="143"/>
      <c r="I618" s="139"/>
      <c r="J618" s="139"/>
      <c r="K618" s="139"/>
      <c r="L618" s="139"/>
    </row>
    <row r="619" spans="1:12" ht="15.75" customHeight="1">
      <c r="A619" s="143"/>
      <c r="B619" s="143"/>
      <c r="C619" s="143"/>
      <c r="D619" s="143"/>
      <c r="E619" s="143"/>
      <c r="I619" s="139"/>
      <c r="J619" s="139"/>
      <c r="K619" s="139"/>
      <c r="L619" s="139"/>
    </row>
    <row r="620" spans="1:12" ht="15.75" customHeight="1">
      <c r="A620" s="143"/>
      <c r="B620" s="143"/>
      <c r="C620" s="143"/>
      <c r="D620" s="143"/>
      <c r="E620" s="143"/>
      <c r="I620" s="139"/>
      <c r="J620" s="139"/>
      <c r="K620" s="139"/>
      <c r="L620" s="139"/>
    </row>
    <row r="621" spans="1:12" ht="15.75" customHeight="1">
      <c r="A621" s="143"/>
      <c r="B621" s="143"/>
      <c r="C621" s="143"/>
      <c r="D621" s="143"/>
      <c r="E621" s="143"/>
      <c r="I621" s="139"/>
      <c r="J621" s="139"/>
      <c r="K621" s="139"/>
      <c r="L621" s="139"/>
    </row>
    <row r="622" spans="1:12" ht="15.75" customHeight="1">
      <c r="A622" s="143"/>
      <c r="B622" s="143"/>
      <c r="C622" s="143"/>
      <c r="D622" s="143"/>
      <c r="E622" s="143"/>
      <c r="I622" s="139"/>
      <c r="J622" s="139"/>
      <c r="K622" s="139"/>
      <c r="L622" s="139"/>
    </row>
    <row r="623" spans="1:12" ht="15.75" customHeight="1">
      <c r="A623" s="143"/>
      <c r="B623" s="143"/>
      <c r="C623" s="143"/>
      <c r="D623" s="143"/>
      <c r="E623" s="143"/>
      <c r="I623" s="139"/>
      <c r="J623" s="139"/>
      <c r="K623" s="139"/>
      <c r="L623" s="139"/>
    </row>
    <row r="624" spans="1:12" ht="15.75" customHeight="1">
      <c r="A624" s="143"/>
      <c r="B624" s="143"/>
      <c r="C624" s="143"/>
      <c r="D624" s="143"/>
      <c r="E624" s="143"/>
      <c r="I624" s="139"/>
      <c r="J624" s="139"/>
      <c r="K624" s="139"/>
      <c r="L624" s="139"/>
    </row>
    <row r="625" spans="1:12" ht="15.75" customHeight="1">
      <c r="A625" s="143"/>
      <c r="B625" s="143"/>
      <c r="C625" s="143"/>
      <c r="D625" s="143"/>
      <c r="E625" s="143"/>
      <c r="I625" s="139"/>
      <c r="J625" s="139"/>
      <c r="K625" s="139"/>
      <c r="L625" s="139"/>
    </row>
    <row r="626" spans="1:12" ht="15.75" customHeight="1">
      <c r="A626" s="143"/>
      <c r="B626" s="143"/>
      <c r="C626" s="143"/>
      <c r="D626" s="143"/>
      <c r="E626" s="143"/>
      <c r="I626" s="139"/>
      <c r="J626" s="139"/>
      <c r="K626" s="139"/>
      <c r="L626" s="139"/>
    </row>
    <row r="627" spans="1:12" ht="15.75" customHeight="1">
      <c r="A627" s="143"/>
      <c r="B627" s="143"/>
      <c r="C627" s="143"/>
      <c r="D627" s="143"/>
      <c r="E627" s="143"/>
      <c r="I627" s="139"/>
      <c r="J627" s="139"/>
      <c r="K627" s="139"/>
      <c r="L627" s="139"/>
    </row>
    <row r="628" spans="1:12" ht="15.75" customHeight="1">
      <c r="A628" s="143"/>
      <c r="B628" s="143"/>
      <c r="C628" s="143"/>
      <c r="D628" s="143"/>
      <c r="E628" s="143"/>
      <c r="I628" s="139"/>
      <c r="J628" s="139"/>
      <c r="K628" s="139"/>
      <c r="L628" s="139"/>
    </row>
    <row r="629" spans="1:12" ht="15.75" customHeight="1">
      <c r="A629" s="143"/>
      <c r="B629" s="143"/>
      <c r="C629" s="143"/>
      <c r="D629" s="143"/>
      <c r="E629" s="143"/>
      <c r="I629" s="139"/>
      <c r="J629" s="139"/>
      <c r="K629" s="139"/>
      <c r="L629" s="139"/>
    </row>
    <row r="630" spans="1:12" ht="15.75" customHeight="1">
      <c r="A630" s="143"/>
      <c r="B630" s="143"/>
      <c r="C630" s="143"/>
      <c r="D630" s="143"/>
      <c r="E630" s="143"/>
      <c r="I630" s="139"/>
      <c r="J630" s="139"/>
      <c r="K630" s="139"/>
      <c r="L630" s="139"/>
    </row>
    <row r="631" spans="1:12" ht="15.75" customHeight="1">
      <c r="A631" s="143"/>
      <c r="B631" s="143"/>
      <c r="C631" s="143"/>
      <c r="D631" s="143"/>
      <c r="E631" s="143"/>
      <c r="I631" s="139"/>
      <c r="J631" s="139"/>
      <c r="K631" s="139"/>
      <c r="L631" s="139"/>
    </row>
    <row r="632" spans="1:12" ht="15.75" customHeight="1">
      <c r="A632" s="143"/>
      <c r="B632" s="143"/>
      <c r="C632" s="143"/>
      <c r="D632" s="143"/>
      <c r="E632" s="143"/>
      <c r="I632" s="139"/>
      <c r="J632" s="139"/>
      <c r="K632" s="139"/>
      <c r="L632" s="139"/>
    </row>
    <row r="633" spans="1:12" ht="15.75" customHeight="1">
      <c r="A633" s="143"/>
      <c r="B633" s="143"/>
      <c r="C633" s="143"/>
      <c r="D633" s="143"/>
      <c r="E633" s="143"/>
      <c r="I633" s="139"/>
      <c r="J633" s="139"/>
      <c r="K633" s="139"/>
      <c r="L633" s="139"/>
    </row>
    <row r="634" spans="1:12" ht="15.75" customHeight="1">
      <c r="A634" s="143"/>
      <c r="B634" s="143"/>
      <c r="C634" s="143"/>
      <c r="D634" s="143"/>
      <c r="E634" s="143"/>
      <c r="I634" s="139"/>
      <c r="J634" s="139"/>
      <c r="K634" s="139"/>
      <c r="L634" s="139"/>
    </row>
    <row r="635" spans="1:12" ht="15.75" customHeight="1">
      <c r="A635" s="143"/>
      <c r="B635" s="143"/>
      <c r="C635" s="143"/>
      <c r="D635" s="143"/>
      <c r="E635" s="143"/>
      <c r="I635" s="139"/>
      <c r="J635" s="139"/>
      <c r="K635" s="139"/>
      <c r="L635" s="139"/>
    </row>
    <row r="636" spans="1:12" ht="15.75" customHeight="1">
      <c r="A636" s="143"/>
      <c r="B636" s="143"/>
      <c r="C636" s="143"/>
      <c r="D636" s="143"/>
      <c r="E636" s="143"/>
      <c r="I636" s="139"/>
      <c r="J636" s="139"/>
      <c r="K636" s="139"/>
      <c r="L636" s="139"/>
    </row>
    <row r="637" spans="1:12" ht="15.75" customHeight="1">
      <c r="A637" s="143"/>
      <c r="B637" s="143"/>
      <c r="C637" s="143"/>
      <c r="D637" s="143"/>
      <c r="E637" s="143"/>
      <c r="I637" s="139"/>
      <c r="J637" s="139"/>
      <c r="K637" s="139"/>
      <c r="L637" s="139"/>
    </row>
    <row r="638" spans="1:12" ht="15.75" customHeight="1">
      <c r="A638" s="143"/>
      <c r="B638" s="143"/>
      <c r="C638" s="143"/>
      <c r="D638" s="143"/>
      <c r="E638" s="143"/>
      <c r="I638" s="139"/>
      <c r="J638" s="139"/>
      <c r="K638" s="139"/>
      <c r="L638" s="139"/>
    </row>
    <row r="639" spans="1:12" ht="15.75" customHeight="1">
      <c r="A639" s="143"/>
      <c r="B639" s="143"/>
      <c r="C639" s="143"/>
      <c r="D639" s="143"/>
      <c r="E639" s="143"/>
      <c r="I639" s="139"/>
      <c r="J639" s="139"/>
      <c r="K639" s="139"/>
      <c r="L639" s="139"/>
    </row>
    <row r="640" spans="1:12" ht="15.75" customHeight="1">
      <c r="A640" s="143"/>
      <c r="B640" s="143"/>
      <c r="C640" s="143"/>
      <c r="D640" s="143"/>
      <c r="E640" s="143"/>
      <c r="I640" s="139"/>
      <c r="J640" s="139"/>
      <c r="K640" s="139"/>
      <c r="L640" s="139"/>
    </row>
    <row r="641" spans="1:12" ht="15.75" customHeight="1">
      <c r="A641" s="143"/>
      <c r="B641" s="143"/>
      <c r="C641" s="143"/>
      <c r="D641" s="143"/>
      <c r="E641" s="143"/>
      <c r="I641" s="139"/>
      <c r="J641" s="139"/>
      <c r="K641" s="139"/>
      <c r="L641" s="139"/>
    </row>
    <row r="642" spans="1:12" ht="15.75" customHeight="1">
      <c r="A642" s="143"/>
      <c r="B642" s="143"/>
      <c r="C642" s="143"/>
      <c r="D642" s="143"/>
      <c r="E642" s="143"/>
      <c r="I642" s="139"/>
      <c r="J642" s="139"/>
      <c r="K642" s="139"/>
      <c r="L642" s="139"/>
    </row>
    <row r="643" spans="1:12" ht="15.75" customHeight="1">
      <c r="A643" s="143"/>
      <c r="B643" s="143"/>
      <c r="C643" s="143"/>
      <c r="D643" s="143"/>
      <c r="E643" s="143"/>
      <c r="I643" s="139"/>
      <c r="J643" s="139"/>
      <c r="K643" s="139"/>
      <c r="L643" s="139"/>
    </row>
    <row r="644" spans="1:12" ht="15.75" customHeight="1">
      <c r="A644" s="143"/>
      <c r="B644" s="143"/>
      <c r="C644" s="143"/>
      <c r="D644" s="143"/>
      <c r="E644" s="143"/>
      <c r="I644" s="139"/>
      <c r="J644" s="139"/>
      <c r="K644" s="139"/>
      <c r="L644" s="139"/>
    </row>
    <row r="645" spans="1:12" ht="15.75" customHeight="1">
      <c r="A645" s="143"/>
      <c r="B645" s="143"/>
      <c r="C645" s="143"/>
      <c r="D645" s="143"/>
      <c r="E645" s="143"/>
      <c r="I645" s="139"/>
      <c r="J645" s="139"/>
      <c r="K645" s="139"/>
      <c r="L645" s="139"/>
    </row>
    <row r="646" spans="1:12" ht="15.75" customHeight="1">
      <c r="A646" s="143"/>
      <c r="B646" s="143"/>
      <c r="C646" s="143"/>
      <c r="D646" s="143"/>
      <c r="E646" s="143"/>
      <c r="I646" s="139"/>
      <c r="J646" s="139"/>
      <c r="K646" s="139"/>
      <c r="L646" s="139"/>
    </row>
    <row r="647" spans="1:12" ht="15.75" customHeight="1">
      <c r="A647" s="143"/>
      <c r="B647" s="143"/>
      <c r="C647" s="143"/>
      <c r="D647" s="143"/>
      <c r="E647" s="143"/>
      <c r="I647" s="139"/>
      <c r="J647" s="139"/>
      <c r="K647" s="139"/>
      <c r="L647" s="139"/>
    </row>
    <row r="648" spans="1:12" ht="15.75" customHeight="1">
      <c r="A648" s="143"/>
      <c r="B648" s="143"/>
      <c r="C648" s="143"/>
      <c r="D648" s="143"/>
      <c r="E648" s="143"/>
      <c r="I648" s="139"/>
      <c r="J648" s="139"/>
      <c r="K648" s="139"/>
      <c r="L648" s="139"/>
    </row>
    <row r="649" spans="1:12" ht="15.75" customHeight="1">
      <c r="A649" s="143"/>
      <c r="B649" s="143"/>
      <c r="C649" s="143"/>
      <c r="D649" s="143"/>
      <c r="E649" s="143"/>
      <c r="I649" s="139"/>
      <c r="J649" s="139"/>
      <c r="K649" s="139"/>
      <c r="L649" s="139"/>
    </row>
    <row r="650" spans="1:12" ht="15.75" customHeight="1">
      <c r="A650" s="143"/>
      <c r="B650" s="143"/>
      <c r="C650" s="143"/>
      <c r="D650" s="143"/>
      <c r="E650" s="143"/>
      <c r="I650" s="139"/>
      <c r="J650" s="139"/>
      <c r="K650" s="139"/>
      <c r="L650" s="139"/>
    </row>
    <row r="651" spans="1:12" ht="15.75" customHeight="1">
      <c r="A651" s="143"/>
      <c r="B651" s="143"/>
      <c r="C651" s="143"/>
      <c r="D651" s="143"/>
      <c r="E651" s="143"/>
      <c r="I651" s="139"/>
      <c r="J651" s="139"/>
      <c r="K651" s="139"/>
      <c r="L651" s="139"/>
    </row>
    <row r="652" spans="1:12" ht="15.75" customHeight="1">
      <c r="A652" s="143"/>
      <c r="B652" s="143"/>
      <c r="C652" s="143"/>
      <c r="D652" s="143"/>
      <c r="E652" s="143"/>
      <c r="I652" s="139"/>
      <c r="J652" s="139"/>
      <c r="K652" s="139"/>
      <c r="L652" s="139"/>
    </row>
    <row r="653" spans="1:12" ht="15.75" customHeight="1">
      <c r="A653" s="143"/>
      <c r="B653" s="143"/>
      <c r="C653" s="143"/>
      <c r="D653" s="143"/>
      <c r="E653" s="143"/>
      <c r="I653" s="139"/>
      <c r="J653" s="139"/>
      <c r="K653" s="139"/>
      <c r="L653" s="139"/>
    </row>
    <row r="654" spans="1:12" ht="15.75" customHeight="1">
      <c r="A654" s="143"/>
      <c r="B654" s="143"/>
      <c r="C654" s="143"/>
      <c r="D654" s="143"/>
      <c r="E654" s="143"/>
      <c r="I654" s="139"/>
      <c r="J654" s="139"/>
      <c r="K654" s="139"/>
      <c r="L654" s="139"/>
    </row>
    <row r="655" spans="1:12" ht="15.75" customHeight="1">
      <c r="A655" s="143"/>
      <c r="B655" s="143"/>
      <c r="C655" s="143"/>
      <c r="D655" s="143"/>
      <c r="E655" s="143"/>
      <c r="I655" s="139"/>
      <c r="J655" s="139"/>
      <c r="K655" s="139"/>
      <c r="L655" s="139"/>
    </row>
    <row r="656" spans="1:12" ht="15.75" customHeight="1">
      <c r="A656" s="143"/>
      <c r="B656" s="143"/>
      <c r="C656" s="143"/>
      <c r="D656" s="143"/>
      <c r="E656" s="143"/>
      <c r="I656" s="139"/>
      <c r="J656" s="139"/>
      <c r="K656" s="139"/>
      <c r="L656" s="139"/>
    </row>
    <row r="657" spans="1:12" ht="15.75" customHeight="1">
      <c r="A657" s="143"/>
      <c r="B657" s="143"/>
      <c r="C657" s="143"/>
      <c r="D657" s="143"/>
      <c r="E657" s="143"/>
      <c r="I657" s="139"/>
      <c r="J657" s="139"/>
      <c r="K657" s="139"/>
      <c r="L657" s="139"/>
    </row>
    <row r="658" spans="1:12" ht="15.75" customHeight="1">
      <c r="A658" s="143"/>
      <c r="B658" s="143"/>
      <c r="C658" s="143"/>
      <c r="D658" s="143"/>
      <c r="E658" s="143"/>
      <c r="I658" s="139"/>
      <c r="J658" s="139"/>
      <c r="K658" s="139"/>
      <c r="L658" s="139"/>
    </row>
    <row r="659" spans="1:12" ht="15.75" customHeight="1">
      <c r="A659" s="143"/>
      <c r="B659" s="143"/>
      <c r="C659" s="143"/>
      <c r="D659" s="143"/>
      <c r="E659" s="143"/>
      <c r="I659" s="139"/>
      <c r="J659" s="139"/>
      <c r="K659" s="139"/>
      <c r="L659" s="139"/>
    </row>
    <row r="660" spans="1:12" ht="15.75" customHeight="1">
      <c r="A660" s="143"/>
      <c r="B660" s="143"/>
      <c r="C660" s="143"/>
      <c r="D660" s="143"/>
      <c r="E660" s="143"/>
      <c r="I660" s="139"/>
      <c r="J660" s="139"/>
      <c r="K660" s="139"/>
      <c r="L660" s="139"/>
    </row>
    <row r="661" spans="1:12" ht="15.75" customHeight="1">
      <c r="A661" s="143"/>
      <c r="B661" s="143"/>
      <c r="C661" s="143"/>
      <c r="D661" s="143"/>
      <c r="E661" s="143"/>
      <c r="I661" s="139"/>
      <c r="J661" s="139"/>
      <c r="K661" s="139"/>
      <c r="L661" s="139"/>
    </row>
    <row r="662" spans="1:12" ht="15.75" customHeight="1">
      <c r="A662" s="143"/>
      <c r="B662" s="143"/>
      <c r="C662" s="143"/>
      <c r="D662" s="143"/>
      <c r="E662" s="143"/>
      <c r="I662" s="139"/>
      <c r="J662" s="139"/>
      <c r="K662" s="139"/>
      <c r="L662" s="139"/>
    </row>
    <row r="663" spans="1:12" ht="15.75" customHeight="1">
      <c r="A663" s="143"/>
      <c r="B663" s="143"/>
      <c r="C663" s="143"/>
      <c r="D663" s="143"/>
      <c r="E663" s="143"/>
      <c r="I663" s="139"/>
      <c r="J663" s="139"/>
      <c r="K663" s="139"/>
      <c r="L663" s="139"/>
    </row>
    <row r="664" spans="1:12" ht="15.75" customHeight="1">
      <c r="A664" s="143"/>
      <c r="B664" s="143"/>
      <c r="C664" s="143"/>
      <c r="D664" s="143"/>
      <c r="E664" s="143"/>
      <c r="I664" s="139"/>
      <c r="J664" s="139"/>
      <c r="K664" s="139"/>
      <c r="L664" s="139"/>
    </row>
    <row r="665" spans="1:12" ht="15.75" customHeight="1">
      <c r="A665" s="143"/>
      <c r="B665" s="143"/>
      <c r="C665" s="143"/>
      <c r="D665" s="143"/>
      <c r="E665" s="143"/>
      <c r="I665" s="139"/>
      <c r="J665" s="139"/>
      <c r="K665" s="139"/>
      <c r="L665" s="139"/>
    </row>
    <row r="666" spans="1:12" ht="15.75" customHeight="1">
      <c r="A666" s="143"/>
      <c r="B666" s="143"/>
      <c r="C666" s="143"/>
      <c r="D666" s="143"/>
      <c r="E666" s="143"/>
      <c r="I666" s="139"/>
      <c r="J666" s="139"/>
      <c r="K666" s="139"/>
      <c r="L666" s="139"/>
    </row>
    <row r="667" spans="1:12" ht="15.75" customHeight="1">
      <c r="A667" s="143"/>
      <c r="B667" s="143"/>
      <c r="C667" s="143"/>
      <c r="D667" s="143"/>
      <c r="E667" s="143"/>
      <c r="I667" s="139"/>
      <c r="J667" s="139"/>
      <c r="K667" s="139"/>
      <c r="L667" s="139"/>
    </row>
    <row r="668" spans="1:12" ht="15.75" customHeight="1">
      <c r="A668" s="143"/>
      <c r="B668" s="143"/>
      <c r="C668" s="143"/>
      <c r="D668" s="143"/>
      <c r="E668" s="143"/>
      <c r="I668" s="139"/>
      <c r="J668" s="139"/>
      <c r="K668" s="139"/>
      <c r="L668" s="139"/>
    </row>
    <row r="669" spans="1:12" ht="15.75" customHeight="1">
      <c r="A669" s="143"/>
      <c r="B669" s="143"/>
      <c r="C669" s="143"/>
      <c r="D669" s="143"/>
      <c r="E669" s="143"/>
      <c r="I669" s="139"/>
      <c r="J669" s="139"/>
      <c r="K669" s="139"/>
      <c r="L669" s="139"/>
    </row>
    <row r="670" spans="1:12" ht="15.75" customHeight="1">
      <c r="A670" s="143"/>
      <c r="B670" s="143"/>
      <c r="C670" s="143"/>
      <c r="D670" s="143"/>
      <c r="E670" s="143"/>
      <c r="I670" s="139"/>
      <c r="J670" s="139"/>
      <c r="K670" s="139"/>
      <c r="L670" s="139"/>
    </row>
    <row r="671" spans="1:12" ht="15.75" customHeight="1">
      <c r="A671" s="143"/>
      <c r="B671" s="143"/>
      <c r="C671" s="143"/>
      <c r="D671" s="143"/>
      <c r="E671" s="143"/>
      <c r="I671" s="139"/>
      <c r="J671" s="139"/>
      <c r="K671" s="139"/>
      <c r="L671" s="139"/>
    </row>
    <row r="672" spans="1:12" ht="15.75" customHeight="1">
      <c r="A672" s="143"/>
      <c r="B672" s="143"/>
      <c r="C672" s="143"/>
      <c r="D672" s="143"/>
      <c r="E672" s="143"/>
      <c r="I672" s="139"/>
      <c r="J672" s="139"/>
      <c r="K672" s="139"/>
      <c r="L672" s="139"/>
    </row>
    <row r="673" spans="1:12" ht="15.75" customHeight="1">
      <c r="A673" s="143"/>
      <c r="B673" s="143"/>
      <c r="C673" s="143"/>
      <c r="D673" s="143"/>
      <c r="E673" s="143"/>
      <c r="I673" s="139"/>
      <c r="J673" s="139"/>
      <c r="K673" s="139"/>
      <c r="L673" s="139"/>
    </row>
    <row r="674" spans="1:12" ht="15.75" customHeight="1">
      <c r="A674" s="143"/>
      <c r="B674" s="143"/>
      <c r="C674" s="143"/>
      <c r="D674" s="143"/>
      <c r="E674" s="143"/>
      <c r="I674" s="139"/>
      <c r="J674" s="139"/>
      <c r="K674" s="139"/>
      <c r="L674" s="139"/>
    </row>
    <row r="675" spans="1:12" ht="15.75" customHeight="1">
      <c r="A675" s="143"/>
      <c r="B675" s="143"/>
      <c r="C675" s="143"/>
      <c r="D675" s="143"/>
      <c r="E675" s="143"/>
      <c r="I675" s="139"/>
      <c r="J675" s="139"/>
      <c r="K675" s="139"/>
      <c r="L675" s="139"/>
    </row>
    <row r="676" spans="1:12" ht="15.75" customHeight="1">
      <c r="A676" s="143"/>
      <c r="B676" s="143"/>
      <c r="C676" s="143"/>
      <c r="D676" s="143"/>
      <c r="E676" s="143"/>
      <c r="I676" s="139"/>
      <c r="J676" s="139"/>
      <c r="K676" s="139"/>
      <c r="L676" s="139"/>
    </row>
    <row r="677" spans="1:12" ht="15.75" customHeight="1">
      <c r="A677" s="143"/>
      <c r="B677" s="143"/>
      <c r="C677" s="143"/>
      <c r="D677" s="143"/>
      <c r="E677" s="143"/>
      <c r="I677" s="139"/>
      <c r="J677" s="139"/>
      <c r="K677" s="139"/>
      <c r="L677" s="139"/>
    </row>
    <row r="678" spans="1:12" ht="15.75" customHeight="1">
      <c r="A678" s="143"/>
      <c r="B678" s="143"/>
      <c r="C678" s="143"/>
      <c r="D678" s="143"/>
      <c r="E678" s="143"/>
      <c r="I678" s="139"/>
      <c r="J678" s="139"/>
      <c r="K678" s="139"/>
      <c r="L678" s="139"/>
    </row>
    <row r="679" spans="1:12" ht="15.75" customHeight="1">
      <c r="A679" s="143"/>
      <c r="B679" s="143"/>
      <c r="C679" s="143"/>
      <c r="D679" s="143"/>
      <c r="E679" s="143"/>
      <c r="I679" s="139"/>
      <c r="J679" s="139"/>
      <c r="K679" s="139"/>
      <c r="L679" s="139"/>
    </row>
    <row r="680" spans="1:12" ht="15.75" customHeight="1">
      <c r="A680" s="143"/>
      <c r="B680" s="143"/>
      <c r="C680" s="143"/>
      <c r="D680" s="143"/>
      <c r="E680" s="143"/>
      <c r="I680" s="139"/>
      <c r="J680" s="139"/>
      <c r="K680" s="139"/>
      <c r="L680" s="139"/>
    </row>
    <row r="681" spans="1:12" ht="15.75" customHeight="1">
      <c r="A681" s="143"/>
      <c r="B681" s="143"/>
      <c r="C681" s="143"/>
      <c r="D681" s="143"/>
      <c r="E681" s="143"/>
      <c r="I681" s="139"/>
      <c r="J681" s="139"/>
      <c r="K681" s="139"/>
      <c r="L681" s="139"/>
    </row>
    <row r="682" spans="1:12" ht="15.75" customHeight="1">
      <c r="A682" s="143"/>
      <c r="B682" s="143"/>
      <c r="C682" s="143"/>
      <c r="D682" s="143"/>
      <c r="E682" s="143"/>
      <c r="I682" s="139"/>
      <c r="J682" s="139"/>
      <c r="K682" s="139"/>
      <c r="L682" s="139"/>
    </row>
    <row r="683" spans="1:12" ht="15.75" customHeight="1">
      <c r="A683" s="143"/>
      <c r="B683" s="143"/>
      <c r="C683" s="143"/>
      <c r="D683" s="143"/>
      <c r="E683" s="143"/>
      <c r="I683" s="139"/>
      <c r="J683" s="139"/>
      <c r="K683" s="139"/>
      <c r="L683" s="139"/>
    </row>
    <row r="684" spans="1:12" ht="15.75" customHeight="1">
      <c r="A684" s="143"/>
      <c r="B684" s="143"/>
      <c r="C684" s="143"/>
      <c r="D684" s="143"/>
      <c r="E684" s="143"/>
      <c r="I684" s="139"/>
      <c r="J684" s="139"/>
      <c r="K684" s="139"/>
      <c r="L684" s="139"/>
    </row>
    <row r="685" spans="1:12" ht="15.75" customHeight="1">
      <c r="A685" s="143"/>
      <c r="B685" s="143"/>
      <c r="C685" s="143"/>
      <c r="D685" s="143"/>
      <c r="E685" s="143"/>
      <c r="I685" s="139"/>
      <c r="J685" s="139"/>
      <c r="K685" s="139"/>
      <c r="L685" s="139"/>
    </row>
    <row r="686" spans="1:12" ht="15.75" customHeight="1">
      <c r="A686" s="143"/>
      <c r="B686" s="143"/>
      <c r="C686" s="143"/>
      <c r="D686" s="143"/>
      <c r="E686" s="143"/>
      <c r="I686" s="139"/>
      <c r="J686" s="139"/>
      <c r="K686" s="139"/>
      <c r="L686" s="139"/>
    </row>
    <row r="687" spans="1:12" ht="15.75" customHeight="1">
      <c r="A687" s="143"/>
      <c r="B687" s="143"/>
      <c r="C687" s="143"/>
      <c r="D687" s="143"/>
      <c r="E687" s="143"/>
      <c r="I687" s="139"/>
      <c r="J687" s="139"/>
      <c r="K687" s="139"/>
      <c r="L687" s="139"/>
    </row>
    <row r="688" spans="1:12" ht="15.75" customHeight="1">
      <c r="A688" s="143"/>
      <c r="B688" s="143"/>
      <c r="C688" s="143"/>
      <c r="D688" s="143"/>
      <c r="E688" s="143"/>
      <c r="I688" s="139"/>
      <c r="J688" s="139"/>
      <c r="K688" s="139"/>
      <c r="L688" s="139"/>
    </row>
    <row r="689" spans="1:12" ht="15.75" customHeight="1">
      <c r="A689" s="143"/>
      <c r="B689" s="143"/>
      <c r="C689" s="143"/>
      <c r="D689" s="143"/>
      <c r="E689" s="143"/>
      <c r="I689" s="139"/>
      <c r="J689" s="139"/>
      <c r="K689" s="139"/>
      <c r="L689" s="139"/>
    </row>
    <row r="690" spans="1:12" ht="15.75" customHeight="1">
      <c r="A690" s="143"/>
      <c r="B690" s="143"/>
      <c r="C690" s="143"/>
      <c r="D690" s="143"/>
      <c r="E690" s="143"/>
      <c r="I690" s="139"/>
      <c r="J690" s="139"/>
      <c r="K690" s="139"/>
      <c r="L690" s="139"/>
    </row>
    <row r="691" spans="1:12" ht="15.75" customHeight="1">
      <c r="A691" s="143"/>
      <c r="B691" s="143"/>
      <c r="C691" s="143"/>
      <c r="D691" s="143"/>
      <c r="E691" s="143"/>
      <c r="I691" s="139"/>
      <c r="J691" s="139"/>
      <c r="K691" s="139"/>
      <c r="L691" s="139"/>
    </row>
    <row r="692" spans="1:12" ht="15.75" customHeight="1">
      <c r="A692" s="143"/>
      <c r="B692" s="143"/>
      <c r="C692" s="143"/>
      <c r="D692" s="143"/>
      <c r="E692" s="143"/>
      <c r="I692" s="139"/>
      <c r="J692" s="139"/>
      <c r="K692" s="139"/>
      <c r="L692" s="139"/>
    </row>
    <row r="693" spans="1:12" ht="15.75" customHeight="1">
      <c r="A693" s="143"/>
      <c r="B693" s="143"/>
      <c r="C693" s="143"/>
      <c r="D693" s="143"/>
      <c r="E693" s="143"/>
      <c r="I693" s="139"/>
      <c r="J693" s="139"/>
      <c r="K693" s="139"/>
      <c r="L693" s="139"/>
    </row>
    <row r="694" spans="1:12" ht="15.75" customHeight="1">
      <c r="A694" s="143"/>
      <c r="B694" s="143"/>
      <c r="C694" s="143"/>
      <c r="D694" s="143"/>
      <c r="E694" s="143"/>
      <c r="I694" s="139"/>
      <c r="J694" s="139"/>
      <c r="K694" s="139"/>
      <c r="L694" s="139"/>
    </row>
    <row r="695" spans="1:12" ht="15.75" customHeight="1">
      <c r="A695" s="143"/>
      <c r="B695" s="143"/>
      <c r="C695" s="143"/>
      <c r="D695" s="143"/>
      <c r="E695" s="143"/>
      <c r="I695" s="139"/>
      <c r="J695" s="139"/>
      <c r="K695" s="139"/>
      <c r="L695" s="139"/>
    </row>
    <row r="696" spans="1:12" ht="15.75" customHeight="1">
      <c r="A696" s="143"/>
      <c r="B696" s="143"/>
      <c r="C696" s="143"/>
      <c r="D696" s="143"/>
      <c r="E696" s="143"/>
      <c r="I696" s="139"/>
      <c r="J696" s="139"/>
      <c r="K696" s="139"/>
      <c r="L696" s="139"/>
    </row>
    <row r="697" spans="1:12" ht="15.75" customHeight="1">
      <c r="A697" s="143"/>
      <c r="B697" s="143"/>
      <c r="C697" s="143"/>
      <c r="D697" s="143"/>
      <c r="E697" s="143"/>
      <c r="I697" s="139"/>
      <c r="J697" s="139"/>
      <c r="K697" s="139"/>
      <c r="L697" s="139"/>
    </row>
    <row r="698" spans="1:12" ht="15.75" customHeight="1">
      <c r="A698" s="143"/>
      <c r="B698" s="143"/>
      <c r="C698" s="143"/>
      <c r="D698" s="143"/>
      <c r="E698" s="143"/>
      <c r="I698" s="139"/>
      <c r="J698" s="139"/>
      <c r="K698" s="139"/>
      <c r="L698" s="139"/>
    </row>
    <row r="699" spans="1:12" ht="15.75" customHeight="1">
      <c r="A699" s="143"/>
      <c r="B699" s="143"/>
      <c r="C699" s="143"/>
      <c r="D699" s="143"/>
      <c r="E699" s="143"/>
      <c r="I699" s="139"/>
      <c r="J699" s="139"/>
      <c r="K699" s="139"/>
      <c r="L699" s="139"/>
    </row>
    <row r="700" spans="1:12" ht="15.75" customHeight="1">
      <c r="A700" s="143"/>
      <c r="B700" s="143"/>
      <c r="C700" s="143"/>
      <c r="D700" s="143"/>
      <c r="E700" s="143"/>
      <c r="I700" s="139"/>
      <c r="J700" s="139"/>
      <c r="K700" s="139"/>
      <c r="L700" s="139"/>
    </row>
    <row r="701" spans="1:12" ht="15.75" customHeight="1">
      <c r="A701" s="143"/>
      <c r="B701" s="143"/>
      <c r="C701" s="143"/>
      <c r="D701" s="143"/>
      <c r="E701" s="143"/>
      <c r="I701" s="139"/>
      <c r="J701" s="139"/>
      <c r="K701" s="139"/>
      <c r="L701" s="139"/>
    </row>
    <row r="702" spans="1:12" ht="15.75" customHeight="1">
      <c r="A702" s="143"/>
      <c r="B702" s="143"/>
      <c r="C702" s="143"/>
      <c r="D702" s="143"/>
      <c r="E702" s="143"/>
      <c r="I702" s="139"/>
      <c r="J702" s="139"/>
      <c r="K702" s="139"/>
      <c r="L702" s="139"/>
    </row>
    <row r="703" spans="1:12" ht="15.75" customHeight="1">
      <c r="A703" s="143"/>
      <c r="B703" s="143"/>
      <c r="C703" s="143"/>
      <c r="D703" s="143"/>
      <c r="E703" s="143"/>
      <c r="I703" s="139"/>
      <c r="J703" s="139"/>
      <c r="K703" s="139"/>
      <c r="L703" s="139"/>
    </row>
    <row r="704" spans="1:12" ht="15.75" customHeight="1">
      <c r="A704" s="143"/>
      <c r="B704" s="143"/>
      <c r="C704" s="143"/>
      <c r="D704" s="143"/>
      <c r="E704" s="143"/>
      <c r="I704" s="139"/>
      <c r="J704" s="139"/>
      <c r="K704" s="139"/>
      <c r="L704" s="139"/>
    </row>
    <row r="705" spans="1:12" ht="15.75" customHeight="1">
      <c r="A705" s="143"/>
      <c r="B705" s="143"/>
      <c r="C705" s="143"/>
      <c r="D705" s="143"/>
      <c r="E705" s="143"/>
      <c r="I705" s="139"/>
      <c r="J705" s="139"/>
      <c r="K705" s="139"/>
      <c r="L705" s="139"/>
    </row>
    <row r="706" spans="1:12" ht="15.75" customHeight="1">
      <c r="A706" s="143"/>
      <c r="B706" s="143"/>
      <c r="C706" s="143"/>
      <c r="D706" s="143"/>
      <c r="E706" s="143"/>
      <c r="I706" s="139"/>
      <c r="J706" s="139"/>
      <c r="K706" s="139"/>
      <c r="L706" s="139"/>
    </row>
    <row r="707" spans="1:12" ht="15.75" customHeight="1">
      <c r="A707" s="143"/>
      <c r="B707" s="143"/>
      <c r="C707" s="143"/>
      <c r="D707" s="143"/>
      <c r="E707" s="143"/>
      <c r="I707" s="139"/>
      <c r="J707" s="139"/>
      <c r="K707" s="139"/>
      <c r="L707" s="139"/>
    </row>
    <row r="708" spans="1:12" ht="15.75" customHeight="1">
      <c r="A708" s="143"/>
      <c r="B708" s="143"/>
      <c r="C708" s="143"/>
      <c r="D708" s="143"/>
      <c r="E708" s="143"/>
      <c r="I708" s="139"/>
      <c r="J708" s="139"/>
      <c r="K708" s="139"/>
      <c r="L708" s="139"/>
    </row>
    <row r="709" spans="1:12" ht="15.75" customHeight="1">
      <c r="A709" s="143"/>
      <c r="B709" s="143"/>
      <c r="C709" s="143"/>
      <c r="D709" s="143"/>
      <c r="E709" s="143"/>
      <c r="I709" s="139"/>
      <c r="J709" s="139"/>
      <c r="K709" s="139"/>
      <c r="L709" s="139"/>
    </row>
    <row r="710" spans="1:12" ht="15.75" customHeight="1">
      <c r="A710" s="143"/>
      <c r="B710" s="143"/>
      <c r="C710" s="143"/>
      <c r="D710" s="143"/>
      <c r="E710" s="143"/>
      <c r="I710" s="139"/>
      <c r="J710" s="139"/>
      <c r="K710" s="139"/>
      <c r="L710" s="139"/>
    </row>
    <row r="711" spans="1:12" ht="15.75" customHeight="1">
      <c r="A711" s="143"/>
      <c r="B711" s="143"/>
      <c r="C711" s="143"/>
      <c r="D711" s="143"/>
      <c r="E711" s="143"/>
      <c r="I711" s="139"/>
      <c r="J711" s="139"/>
      <c r="K711" s="139"/>
      <c r="L711" s="139"/>
    </row>
    <row r="712" spans="1:12" ht="15.75" customHeight="1">
      <c r="A712" s="143"/>
      <c r="B712" s="143"/>
      <c r="C712" s="143"/>
      <c r="D712" s="143"/>
      <c r="E712" s="143"/>
      <c r="I712" s="139"/>
      <c r="J712" s="139"/>
      <c r="K712" s="139"/>
      <c r="L712" s="139"/>
    </row>
    <row r="713" spans="1:12" ht="15.75" customHeight="1">
      <c r="A713" s="143"/>
      <c r="B713" s="143"/>
      <c r="C713" s="143"/>
      <c r="D713" s="143"/>
      <c r="E713" s="143"/>
      <c r="I713" s="139"/>
      <c r="J713" s="139"/>
      <c r="K713" s="139"/>
      <c r="L713" s="139"/>
    </row>
    <row r="714" spans="1:12" ht="15.75" customHeight="1">
      <c r="A714" s="143"/>
      <c r="B714" s="143"/>
      <c r="C714" s="143"/>
      <c r="D714" s="143"/>
      <c r="E714" s="143"/>
      <c r="I714" s="139"/>
      <c r="J714" s="139"/>
      <c r="K714" s="139"/>
      <c r="L714" s="139"/>
    </row>
    <row r="715" spans="1:12" ht="15.75" customHeight="1">
      <c r="A715" s="143"/>
      <c r="B715" s="143"/>
      <c r="C715" s="143"/>
      <c r="D715" s="143"/>
      <c r="E715" s="143"/>
      <c r="I715" s="139"/>
      <c r="J715" s="139"/>
      <c r="K715" s="139"/>
      <c r="L715" s="139"/>
    </row>
    <row r="716" spans="1:12" ht="15.75" customHeight="1">
      <c r="A716" s="143"/>
      <c r="B716" s="143"/>
      <c r="C716" s="143"/>
      <c r="D716" s="143"/>
      <c r="E716" s="143"/>
      <c r="I716" s="139"/>
      <c r="J716" s="139"/>
      <c r="K716" s="139"/>
      <c r="L716" s="139"/>
    </row>
    <row r="717" spans="1:12" ht="15.75" customHeight="1">
      <c r="A717" s="143"/>
      <c r="B717" s="143"/>
      <c r="C717" s="143"/>
      <c r="D717" s="143"/>
      <c r="E717" s="143"/>
      <c r="I717" s="139"/>
      <c r="J717" s="139"/>
      <c r="K717" s="139"/>
      <c r="L717" s="139"/>
    </row>
    <row r="718" spans="1:12" ht="15.75" customHeight="1">
      <c r="A718" s="143"/>
      <c r="B718" s="143"/>
      <c r="C718" s="143"/>
      <c r="D718" s="143"/>
      <c r="E718" s="143"/>
      <c r="I718" s="139"/>
      <c r="J718" s="139"/>
      <c r="K718" s="139"/>
      <c r="L718" s="139"/>
    </row>
    <row r="719" spans="1:12" ht="15.75" customHeight="1">
      <c r="A719" s="143"/>
      <c r="B719" s="143"/>
      <c r="C719" s="143"/>
      <c r="D719" s="143"/>
      <c r="E719" s="143"/>
      <c r="I719" s="139"/>
      <c r="J719" s="139"/>
      <c r="K719" s="139"/>
      <c r="L719" s="139"/>
    </row>
    <row r="720" spans="1:12" ht="15.75" customHeight="1">
      <c r="A720" s="143"/>
      <c r="B720" s="143"/>
      <c r="C720" s="143"/>
      <c r="D720" s="143"/>
      <c r="E720" s="143"/>
      <c r="I720" s="139"/>
      <c r="J720" s="139"/>
      <c r="K720" s="139"/>
      <c r="L720" s="139"/>
    </row>
    <row r="721" spans="1:12" ht="15.75" customHeight="1">
      <c r="A721" s="143"/>
      <c r="B721" s="143"/>
      <c r="C721" s="143"/>
      <c r="D721" s="143"/>
      <c r="E721" s="143"/>
      <c r="I721" s="139"/>
      <c r="J721" s="139"/>
      <c r="K721" s="139"/>
      <c r="L721" s="139"/>
    </row>
    <row r="722" spans="1:12" ht="15.75" customHeight="1">
      <c r="A722" s="143"/>
      <c r="B722" s="143"/>
      <c r="C722" s="143"/>
      <c r="D722" s="143"/>
      <c r="E722" s="143"/>
      <c r="I722" s="139"/>
      <c r="J722" s="139"/>
      <c r="K722" s="139"/>
      <c r="L722" s="139"/>
    </row>
    <row r="723" spans="1:12" ht="15.75" customHeight="1">
      <c r="A723" s="143"/>
      <c r="B723" s="143"/>
      <c r="C723" s="143"/>
      <c r="D723" s="143"/>
      <c r="E723" s="143"/>
      <c r="I723" s="139"/>
      <c r="J723" s="139"/>
      <c r="K723" s="139"/>
      <c r="L723" s="139"/>
    </row>
    <row r="724" spans="1:12" ht="15.75" customHeight="1">
      <c r="A724" s="143"/>
      <c r="B724" s="143"/>
      <c r="C724" s="143"/>
      <c r="D724" s="143"/>
      <c r="E724" s="143"/>
      <c r="I724" s="139"/>
      <c r="J724" s="139"/>
      <c r="K724" s="139"/>
      <c r="L724" s="139"/>
    </row>
    <row r="725" spans="1:12" ht="15.75" customHeight="1">
      <c r="A725" s="143"/>
      <c r="B725" s="143"/>
      <c r="C725" s="143"/>
      <c r="D725" s="143"/>
      <c r="E725" s="143"/>
      <c r="I725" s="139"/>
      <c r="J725" s="139"/>
      <c r="K725" s="139"/>
      <c r="L725" s="139"/>
    </row>
    <row r="726" spans="1:12" ht="15.75" customHeight="1">
      <c r="A726" s="143"/>
      <c r="B726" s="143"/>
      <c r="C726" s="143"/>
      <c r="D726" s="143"/>
      <c r="E726" s="143"/>
      <c r="I726" s="139"/>
      <c r="J726" s="139"/>
      <c r="K726" s="139"/>
      <c r="L726" s="139"/>
    </row>
    <row r="727" spans="1:12" ht="15.75" customHeight="1">
      <c r="A727" s="143"/>
      <c r="B727" s="143"/>
      <c r="C727" s="143"/>
      <c r="D727" s="143"/>
      <c r="E727" s="143"/>
      <c r="I727" s="139"/>
      <c r="J727" s="139"/>
      <c r="K727" s="139"/>
      <c r="L727" s="139"/>
    </row>
    <row r="728" spans="1:12" ht="15.75" customHeight="1">
      <c r="A728" s="143"/>
      <c r="B728" s="143"/>
      <c r="C728" s="143"/>
      <c r="D728" s="143"/>
      <c r="E728" s="143"/>
      <c r="I728" s="139"/>
      <c r="J728" s="139"/>
      <c r="K728" s="139"/>
      <c r="L728" s="139"/>
    </row>
    <row r="729" spans="1:12" ht="15.75" customHeight="1">
      <c r="A729" s="143"/>
      <c r="B729" s="143"/>
      <c r="C729" s="143"/>
      <c r="D729" s="143"/>
      <c r="E729" s="143"/>
      <c r="I729" s="139"/>
      <c r="J729" s="139"/>
      <c r="K729" s="139"/>
      <c r="L729" s="139"/>
    </row>
    <row r="730" spans="1:12" ht="15.75" customHeight="1">
      <c r="A730" s="143"/>
      <c r="B730" s="143"/>
      <c r="C730" s="143"/>
      <c r="D730" s="143"/>
      <c r="E730" s="143"/>
      <c r="I730" s="139"/>
      <c r="J730" s="139"/>
      <c r="K730" s="139"/>
      <c r="L730" s="139"/>
    </row>
    <row r="731" spans="1:12" ht="15.75" customHeight="1">
      <c r="A731" s="143"/>
      <c r="B731" s="143"/>
      <c r="C731" s="143"/>
      <c r="D731" s="143"/>
      <c r="E731" s="143"/>
      <c r="I731" s="139"/>
      <c r="J731" s="139"/>
      <c r="K731" s="139"/>
      <c r="L731" s="139"/>
    </row>
    <row r="732" spans="1:12" ht="15.75" customHeight="1">
      <c r="A732" s="143"/>
      <c r="B732" s="143"/>
      <c r="C732" s="143"/>
      <c r="D732" s="143"/>
      <c r="E732" s="143"/>
      <c r="I732" s="139"/>
      <c r="J732" s="139"/>
      <c r="K732" s="139"/>
      <c r="L732" s="139"/>
    </row>
    <row r="733" spans="1:12" ht="15.75" customHeight="1">
      <c r="A733" s="143"/>
      <c r="B733" s="143"/>
      <c r="C733" s="143"/>
      <c r="D733" s="143"/>
      <c r="E733" s="143"/>
      <c r="I733" s="139"/>
      <c r="J733" s="139"/>
      <c r="K733" s="139"/>
      <c r="L733" s="139"/>
    </row>
    <row r="734" spans="1:12" ht="15.75" customHeight="1">
      <c r="A734" s="143"/>
      <c r="B734" s="143"/>
      <c r="C734" s="143"/>
      <c r="D734" s="143"/>
      <c r="E734" s="143"/>
      <c r="I734" s="139"/>
      <c r="J734" s="139"/>
      <c r="K734" s="139"/>
      <c r="L734" s="139"/>
    </row>
    <row r="735" spans="1:12" ht="15.75" customHeight="1">
      <c r="A735" s="143"/>
      <c r="B735" s="143"/>
      <c r="C735" s="143"/>
      <c r="D735" s="143"/>
      <c r="E735" s="143"/>
      <c r="I735" s="139"/>
      <c r="J735" s="139"/>
      <c r="K735" s="139"/>
      <c r="L735" s="139"/>
    </row>
    <row r="736" spans="1:12" ht="15.75" customHeight="1">
      <c r="A736" s="143"/>
      <c r="B736" s="143"/>
      <c r="C736" s="143"/>
      <c r="D736" s="143"/>
      <c r="E736" s="143"/>
      <c r="I736" s="139"/>
      <c r="J736" s="139"/>
      <c r="K736" s="139"/>
      <c r="L736" s="139"/>
    </row>
    <row r="737" spans="1:12" ht="15.75" customHeight="1">
      <c r="A737" s="143"/>
      <c r="B737" s="143"/>
      <c r="C737" s="143"/>
      <c r="D737" s="143"/>
      <c r="E737" s="143"/>
      <c r="I737" s="139"/>
      <c r="J737" s="139"/>
      <c r="K737" s="139"/>
      <c r="L737" s="139"/>
    </row>
    <row r="738" spans="1:12" ht="15.75" customHeight="1">
      <c r="A738" s="143"/>
      <c r="B738" s="143"/>
      <c r="C738" s="143"/>
      <c r="D738" s="143"/>
      <c r="E738" s="143"/>
      <c r="I738" s="139"/>
      <c r="J738" s="139"/>
      <c r="K738" s="139"/>
      <c r="L738" s="139"/>
    </row>
    <row r="739" spans="1:12" ht="15.75" customHeight="1">
      <c r="A739" s="143"/>
      <c r="B739" s="143"/>
      <c r="C739" s="143"/>
      <c r="D739" s="143"/>
      <c r="E739" s="143"/>
      <c r="I739" s="139"/>
      <c r="J739" s="139"/>
      <c r="K739" s="139"/>
      <c r="L739" s="139"/>
    </row>
    <row r="740" spans="1:12" ht="15.75" customHeight="1">
      <c r="A740" s="143"/>
      <c r="B740" s="143"/>
      <c r="C740" s="143"/>
      <c r="D740" s="143"/>
      <c r="E740" s="143"/>
      <c r="I740" s="139"/>
      <c r="J740" s="139"/>
      <c r="K740" s="139"/>
      <c r="L740" s="139"/>
    </row>
    <row r="741" spans="1:12" ht="15.75" customHeight="1">
      <c r="A741" s="143"/>
      <c r="B741" s="143"/>
      <c r="C741" s="143"/>
      <c r="D741" s="143"/>
      <c r="E741" s="143"/>
      <c r="I741" s="139"/>
      <c r="J741" s="139"/>
      <c r="K741" s="139"/>
      <c r="L741" s="139"/>
    </row>
    <row r="742" spans="1:12" ht="15.75" customHeight="1">
      <c r="A742" s="143"/>
      <c r="B742" s="143"/>
      <c r="C742" s="143"/>
      <c r="D742" s="143"/>
      <c r="E742" s="143"/>
      <c r="I742" s="139"/>
      <c r="J742" s="139"/>
      <c r="K742" s="139"/>
      <c r="L742" s="139"/>
    </row>
    <row r="743" spans="1:12" ht="15.75" customHeight="1">
      <c r="A743" s="143"/>
      <c r="B743" s="143"/>
      <c r="C743" s="143"/>
      <c r="D743" s="143"/>
      <c r="E743" s="143"/>
      <c r="I743" s="139"/>
      <c r="J743" s="139"/>
      <c r="K743" s="139"/>
      <c r="L743" s="139"/>
    </row>
    <row r="744" spans="1:12" ht="15.75" customHeight="1">
      <c r="A744" s="143"/>
      <c r="B744" s="143"/>
      <c r="C744" s="143"/>
      <c r="D744" s="143"/>
      <c r="E744" s="143"/>
      <c r="I744" s="139"/>
      <c r="J744" s="139"/>
      <c r="K744" s="139"/>
      <c r="L744" s="139"/>
    </row>
    <row r="745" spans="1:12" ht="15.75" customHeight="1">
      <c r="A745" s="143"/>
      <c r="B745" s="143"/>
      <c r="C745" s="143"/>
      <c r="D745" s="143"/>
      <c r="E745" s="143"/>
      <c r="I745" s="139"/>
      <c r="J745" s="139"/>
      <c r="K745" s="139"/>
      <c r="L745" s="139"/>
    </row>
    <row r="746" spans="1:12" ht="15.75" customHeight="1">
      <c r="A746" s="143"/>
      <c r="B746" s="143"/>
      <c r="C746" s="143"/>
      <c r="D746" s="143"/>
      <c r="E746" s="143"/>
      <c r="I746" s="139"/>
      <c r="J746" s="139"/>
      <c r="K746" s="139"/>
      <c r="L746" s="139"/>
    </row>
    <row r="747" spans="1:12" ht="15.75" customHeight="1">
      <c r="A747" s="143"/>
      <c r="B747" s="143"/>
      <c r="C747" s="143"/>
      <c r="D747" s="143"/>
      <c r="E747" s="143"/>
      <c r="I747" s="139"/>
      <c r="J747" s="139"/>
      <c r="K747" s="139"/>
      <c r="L747" s="139"/>
    </row>
    <row r="748" spans="1:12" ht="15.75" customHeight="1">
      <c r="A748" s="143"/>
      <c r="B748" s="143"/>
      <c r="C748" s="143"/>
      <c r="D748" s="143"/>
      <c r="E748" s="143"/>
      <c r="I748" s="139"/>
      <c r="J748" s="139"/>
      <c r="K748" s="139"/>
      <c r="L748" s="139"/>
    </row>
    <row r="749" spans="1:12" ht="15.75" customHeight="1">
      <c r="A749" s="143"/>
      <c r="B749" s="143"/>
      <c r="C749" s="143"/>
      <c r="D749" s="143"/>
      <c r="E749" s="143"/>
      <c r="I749" s="139"/>
      <c r="J749" s="139"/>
      <c r="K749" s="139"/>
      <c r="L749" s="139"/>
    </row>
    <row r="750" spans="1:12" ht="15.75" customHeight="1">
      <c r="A750" s="143"/>
      <c r="B750" s="143"/>
      <c r="C750" s="143"/>
      <c r="D750" s="143"/>
      <c r="E750" s="143"/>
      <c r="I750" s="139"/>
      <c r="J750" s="139"/>
      <c r="K750" s="139"/>
      <c r="L750" s="139"/>
    </row>
    <row r="751" spans="1:12" ht="15.75" customHeight="1">
      <c r="A751" s="143"/>
      <c r="B751" s="143"/>
      <c r="C751" s="143"/>
      <c r="D751" s="143"/>
      <c r="E751" s="143"/>
      <c r="I751" s="139"/>
      <c r="J751" s="139"/>
      <c r="K751" s="139"/>
      <c r="L751" s="139"/>
    </row>
    <row r="752" spans="1:12" ht="15.75" customHeight="1">
      <c r="A752" s="143"/>
      <c r="B752" s="143"/>
      <c r="C752" s="143"/>
      <c r="D752" s="143"/>
      <c r="E752" s="143"/>
      <c r="I752" s="139"/>
      <c r="J752" s="139"/>
      <c r="K752" s="139"/>
      <c r="L752" s="139"/>
    </row>
    <row r="753" spans="1:12" ht="15.75" customHeight="1">
      <c r="A753" s="143"/>
      <c r="B753" s="143"/>
      <c r="C753" s="143"/>
      <c r="D753" s="143"/>
      <c r="E753" s="143"/>
      <c r="I753" s="139"/>
      <c r="J753" s="139"/>
      <c r="K753" s="139"/>
      <c r="L753" s="139"/>
    </row>
    <row r="754" spans="1:12" ht="15.75" customHeight="1">
      <c r="A754" s="143"/>
      <c r="B754" s="143"/>
      <c r="C754" s="143"/>
      <c r="D754" s="143"/>
      <c r="E754" s="143"/>
      <c r="I754" s="139"/>
      <c r="J754" s="139"/>
      <c r="K754" s="139"/>
      <c r="L754" s="139"/>
    </row>
    <row r="755" spans="1:12" ht="15.75" customHeight="1">
      <c r="A755" s="143"/>
      <c r="B755" s="143"/>
      <c r="C755" s="143"/>
      <c r="D755" s="143"/>
      <c r="E755" s="143"/>
      <c r="I755" s="139"/>
      <c r="J755" s="139"/>
      <c r="K755" s="139"/>
      <c r="L755" s="139"/>
    </row>
    <row r="756" spans="1:12" ht="15.75" customHeight="1">
      <c r="A756" s="143"/>
      <c r="B756" s="143"/>
      <c r="C756" s="143"/>
      <c r="D756" s="143"/>
      <c r="E756" s="143"/>
      <c r="I756" s="139"/>
      <c r="J756" s="139"/>
      <c r="K756" s="139"/>
      <c r="L756" s="139"/>
    </row>
    <row r="757" spans="1:12" ht="15.75" customHeight="1">
      <c r="A757" s="143"/>
      <c r="B757" s="143"/>
      <c r="C757" s="143"/>
      <c r="D757" s="143"/>
      <c r="E757" s="143"/>
      <c r="I757" s="139"/>
      <c r="J757" s="139"/>
      <c r="K757" s="139"/>
      <c r="L757" s="139"/>
    </row>
    <row r="758" spans="1:12" ht="15.75" customHeight="1">
      <c r="A758" s="143"/>
      <c r="B758" s="143"/>
      <c r="C758" s="143"/>
      <c r="D758" s="143"/>
      <c r="E758" s="143"/>
      <c r="I758" s="139"/>
      <c r="J758" s="139"/>
      <c r="K758" s="139"/>
      <c r="L758" s="139"/>
    </row>
    <row r="759" spans="1:12" ht="15.75" customHeight="1">
      <c r="A759" s="143"/>
      <c r="B759" s="143"/>
      <c r="C759" s="143"/>
      <c r="D759" s="143"/>
      <c r="E759" s="143"/>
      <c r="I759" s="139"/>
      <c r="J759" s="139"/>
      <c r="K759" s="139"/>
      <c r="L759" s="139"/>
    </row>
    <row r="760" spans="1:12" ht="15.75" customHeight="1">
      <c r="A760" s="143"/>
      <c r="B760" s="143"/>
      <c r="C760" s="143"/>
      <c r="D760" s="143"/>
      <c r="E760" s="143"/>
      <c r="I760" s="139"/>
      <c r="J760" s="139"/>
      <c r="K760" s="139"/>
      <c r="L760" s="139"/>
    </row>
    <row r="761" spans="1:12" ht="15.75" customHeight="1">
      <c r="A761" s="143"/>
      <c r="B761" s="143"/>
      <c r="C761" s="143"/>
      <c r="D761" s="143"/>
      <c r="E761" s="143"/>
      <c r="I761" s="139"/>
      <c r="J761" s="139"/>
      <c r="K761" s="139"/>
      <c r="L761" s="139"/>
    </row>
    <row r="762" spans="1:12" ht="15.75" customHeight="1">
      <c r="A762" s="143"/>
      <c r="B762" s="143"/>
      <c r="C762" s="143"/>
      <c r="D762" s="143"/>
      <c r="E762" s="143"/>
      <c r="I762" s="139"/>
      <c r="J762" s="139"/>
      <c r="K762" s="139"/>
      <c r="L762" s="139"/>
    </row>
    <row r="763" spans="1:12" ht="15.75" customHeight="1">
      <c r="A763" s="143"/>
      <c r="B763" s="143"/>
      <c r="C763" s="143"/>
      <c r="D763" s="143"/>
      <c r="E763" s="143"/>
      <c r="I763" s="139"/>
      <c r="J763" s="139"/>
      <c r="K763" s="139"/>
      <c r="L763" s="139"/>
    </row>
    <row r="764" spans="1:12" ht="15.75" customHeight="1">
      <c r="A764" s="143"/>
      <c r="B764" s="143"/>
      <c r="C764" s="143"/>
      <c r="D764" s="143"/>
      <c r="E764" s="143"/>
      <c r="I764" s="139"/>
      <c r="J764" s="139"/>
      <c r="K764" s="139"/>
      <c r="L764" s="139"/>
    </row>
    <row r="765" spans="1:12" ht="15.75" customHeight="1">
      <c r="A765" s="143"/>
      <c r="B765" s="143"/>
      <c r="C765" s="143"/>
      <c r="D765" s="143"/>
      <c r="E765" s="143"/>
      <c r="I765" s="139"/>
      <c r="J765" s="139"/>
      <c r="K765" s="139"/>
      <c r="L765" s="139"/>
    </row>
    <row r="766" spans="1:12" ht="15.75" customHeight="1">
      <c r="A766" s="143"/>
      <c r="B766" s="143"/>
      <c r="C766" s="143"/>
      <c r="D766" s="143"/>
      <c r="E766" s="143"/>
      <c r="I766" s="139"/>
      <c r="J766" s="139"/>
      <c r="K766" s="139"/>
      <c r="L766" s="139"/>
    </row>
    <row r="767" spans="1:12" ht="15.75" customHeight="1">
      <c r="A767" s="143"/>
      <c r="B767" s="143"/>
      <c r="C767" s="143"/>
      <c r="D767" s="143"/>
      <c r="E767" s="143"/>
      <c r="I767" s="139"/>
      <c r="J767" s="139"/>
      <c r="K767" s="139"/>
      <c r="L767" s="139"/>
    </row>
    <row r="768" spans="1:12" ht="15.75" customHeight="1">
      <c r="A768" s="143"/>
      <c r="B768" s="143"/>
      <c r="C768" s="143"/>
      <c r="D768" s="143"/>
      <c r="E768" s="143"/>
      <c r="I768" s="139"/>
      <c r="J768" s="139"/>
      <c r="K768" s="139"/>
      <c r="L768" s="139"/>
    </row>
    <row r="769" spans="1:12" ht="15.75" customHeight="1">
      <c r="A769" s="143"/>
      <c r="B769" s="143"/>
      <c r="C769" s="143"/>
      <c r="D769" s="143"/>
      <c r="E769" s="143"/>
      <c r="I769" s="139"/>
      <c r="J769" s="139"/>
      <c r="K769" s="139"/>
      <c r="L769" s="139"/>
    </row>
    <row r="770" spans="1:12" ht="15.75" customHeight="1">
      <c r="A770" s="143"/>
      <c r="B770" s="143"/>
      <c r="C770" s="143"/>
      <c r="D770" s="143"/>
      <c r="E770" s="143"/>
      <c r="I770" s="139"/>
      <c r="J770" s="139"/>
      <c r="K770" s="139"/>
      <c r="L770" s="139"/>
    </row>
    <row r="771" spans="1:12" ht="15.75" customHeight="1">
      <c r="A771" s="143"/>
      <c r="B771" s="143"/>
      <c r="C771" s="143"/>
      <c r="D771" s="143"/>
      <c r="E771" s="143"/>
      <c r="I771" s="139"/>
      <c r="J771" s="139"/>
      <c r="K771" s="139"/>
      <c r="L771" s="139"/>
    </row>
    <row r="772" spans="1:12" ht="15.75" customHeight="1">
      <c r="A772" s="143"/>
      <c r="B772" s="143"/>
      <c r="C772" s="143"/>
      <c r="D772" s="143"/>
      <c r="E772" s="143"/>
      <c r="I772" s="139"/>
      <c r="J772" s="139"/>
      <c r="K772" s="139"/>
      <c r="L772" s="139"/>
    </row>
    <row r="773" spans="1:12" ht="15.75" customHeight="1">
      <c r="A773" s="143"/>
      <c r="B773" s="143"/>
      <c r="C773" s="143"/>
      <c r="D773" s="143"/>
      <c r="E773" s="143"/>
      <c r="I773" s="139"/>
      <c r="J773" s="139"/>
      <c r="K773" s="139"/>
      <c r="L773" s="139"/>
    </row>
    <row r="774" spans="1:12" ht="15.75" customHeight="1">
      <c r="A774" s="143"/>
      <c r="B774" s="143"/>
      <c r="C774" s="143"/>
      <c r="D774" s="143"/>
      <c r="E774" s="143"/>
      <c r="I774" s="139"/>
      <c r="J774" s="139"/>
      <c r="K774" s="139"/>
      <c r="L774" s="139"/>
    </row>
    <row r="775" spans="1:12" ht="15.75" customHeight="1">
      <c r="A775" s="143"/>
      <c r="B775" s="143"/>
      <c r="C775" s="143"/>
      <c r="D775" s="143"/>
      <c r="E775" s="143"/>
      <c r="I775" s="139"/>
      <c r="J775" s="139"/>
      <c r="K775" s="139"/>
      <c r="L775" s="139"/>
    </row>
    <row r="776" spans="1:12" ht="15.75" customHeight="1">
      <c r="A776" s="143"/>
      <c r="B776" s="143"/>
      <c r="C776" s="143"/>
      <c r="D776" s="143"/>
      <c r="E776" s="143"/>
      <c r="I776" s="139"/>
      <c r="J776" s="139"/>
      <c r="K776" s="139"/>
      <c r="L776" s="139"/>
    </row>
    <row r="777" spans="1:12" ht="15.75" customHeight="1">
      <c r="A777" s="143"/>
      <c r="B777" s="143"/>
      <c r="C777" s="143"/>
      <c r="D777" s="143"/>
      <c r="E777" s="143"/>
      <c r="I777" s="139"/>
      <c r="J777" s="139"/>
      <c r="K777" s="139"/>
      <c r="L777" s="139"/>
    </row>
    <row r="778" spans="1:12" ht="15.75" customHeight="1">
      <c r="A778" s="143"/>
      <c r="B778" s="143"/>
      <c r="C778" s="143"/>
      <c r="D778" s="143"/>
      <c r="E778" s="143"/>
      <c r="I778" s="139"/>
      <c r="J778" s="139"/>
      <c r="K778" s="139"/>
      <c r="L778" s="139"/>
    </row>
    <row r="779" spans="1:12" ht="15.75" customHeight="1">
      <c r="A779" s="143"/>
      <c r="B779" s="143"/>
      <c r="C779" s="143"/>
      <c r="D779" s="143"/>
      <c r="E779" s="143"/>
      <c r="I779" s="139"/>
      <c r="J779" s="139"/>
      <c r="K779" s="139"/>
      <c r="L779" s="139"/>
    </row>
    <row r="780" spans="1:12" ht="15.75" customHeight="1">
      <c r="A780" s="143"/>
      <c r="B780" s="143"/>
      <c r="C780" s="143"/>
      <c r="D780" s="143"/>
      <c r="E780" s="143"/>
      <c r="I780" s="139"/>
      <c r="J780" s="139"/>
      <c r="K780" s="139"/>
      <c r="L780" s="139"/>
    </row>
    <row r="781" spans="1:12" ht="15.75" customHeight="1">
      <c r="A781" s="143"/>
      <c r="B781" s="143"/>
      <c r="C781" s="143"/>
      <c r="D781" s="143"/>
      <c r="E781" s="143"/>
      <c r="I781" s="139"/>
      <c r="J781" s="139"/>
      <c r="K781" s="139"/>
      <c r="L781" s="139"/>
    </row>
    <row r="782" spans="1:12" ht="15.75" customHeight="1">
      <c r="A782" s="143"/>
      <c r="B782" s="143"/>
      <c r="C782" s="143"/>
      <c r="D782" s="143"/>
      <c r="E782" s="143"/>
      <c r="I782" s="139"/>
      <c r="J782" s="139"/>
      <c r="K782" s="139"/>
      <c r="L782" s="139"/>
    </row>
    <row r="783" spans="1:12" ht="15.75" customHeight="1">
      <c r="A783" s="143"/>
      <c r="B783" s="143"/>
      <c r="C783" s="143"/>
      <c r="D783" s="143"/>
      <c r="E783" s="143"/>
      <c r="I783" s="139"/>
      <c r="J783" s="139"/>
      <c r="K783" s="139"/>
      <c r="L783" s="139"/>
    </row>
    <row r="784" spans="1:12" ht="15.75" customHeight="1">
      <c r="A784" s="143"/>
      <c r="B784" s="143"/>
      <c r="C784" s="143"/>
      <c r="D784" s="143"/>
      <c r="E784" s="143"/>
      <c r="I784" s="139"/>
      <c r="J784" s="139"/>
      <c r="K784" s="139"/>
      <c r="L784" s="139"/>
    </row>
    <row r="785" spans="1:12" ht="15.75" customHeight="1">
      <c r="A785" s="143"/>
      <c r="B785" s="143"/>
      <c r="C785" s="143"/>
      <c r="D785" s="143"/>
      <c r="E785" s="143"/>
      <c r="I785" s="139"/>
      <c r="J785" s="139"/>
      <c r="K785" s="139"/>
      <c r="L785" s="139"/>
    </row>
    <row r="786" spans="1:12" ht="15.75" customHeight="1">
      <c r="A786" s="143"/>
      <c r="B786" s="143"/>
      <c r="C786" s="143"/>
      <c r="D786" s="143"/>
      <c r="E786" s="143"/>
      <c r="I786" s="139"/>
      <c r="J786" s="139"/>
      <c r="K786" s="139"/>
      <c r="L786" s="139"/>
    </row>
    <row r="787" spans="1:12" ht="15.75" customHeight="1">
      <c r="A787" s="143"/>
      <c r="B787" s="143"/>
      <c r="C787" s="143"/>
      <c r="D787" s="143"/>
      <c r="E787" s="143"/>
      <c r="I787" s="139"/>
      <c r="J787" s="139"/>
      <c r="K787" s="139"/>
      <c r="L787" s="139"/>
    </row>
    <row r="788" spans="1:12" ht="15.75" customHeight="1">
      <c r="A788" s="143"/>
      <c r="B788" s="143"/>
      <c r="C788" s="143"/>
      <c r="D788" s="143"/>
      <c r="E788" s="143"/>
      <c r="I788" s="139"/>
      <c r="J788" s="139"/>
      <c r="K788" s="139"/>
      <c r="L788" s="139"/>
    </row>
    <row r="789" spans="1:12" ht="15.75" customHeight="1">
      <c r="A789" s="143"/>
      <c r="B789" s="143"/>
      <c r="C789" s="143"/>
      <c r="D789" s="143"/>
      <c r="E789" s="143"/>
      <c r="I789" s="139"/>
      <c r="J789" s="139"/>
      <c r="K789" s="139"/>
      <c r="L789" s="139"/>
    </row>
    <row r="790" spans="1:12" ht="15.75" customHeight="1">
      <c r="A790" s="143"/>
      <c r="B790" s="143"/>
      <c r="C790" s="143"/>
      <c r="D790" s="143"/>
      <c r="E790" s="143"/>
      <c r="I790" s="139"/>
      <c r="J790" s="139"/>
      <c r="K790" s="139"/>
      <c r="L790" s="139"/>
    </row>
    <row r="791" spans="1:12" ht="15.75" customHeight="1">
      <c r="A791" s="143"/>
      <c r="B791" s="143"/>
      <c r="C791" s="143"/>
      <c r="D791" s="143"/>
      <c r="E791" s="143"/>
      <c r="I791" s="139"/>
      <c r="J791" s="139"/>
      <c r="K791" s="139"/>
      <c r="L791" s="139"/>
    </row>
    <row r="792" spans="1:12" ht="15.75" customHeight="1">
      <c r="A792" s="143"/>
      <c r="B792" s="143"/>
      <c r="C792" s="143"/>
      <c r="D792" s="143"/>
      <c r="E792" s="143"/>
      <c r="I792" s="139"/>
      <c r="J792" s="139"/>
      <c r="K792" s="139"/>
      <c r="L792" s="139"/>
    </row>
    <row r="793" spans="1:12" ht="15.75" customHeight="1">
      <c r="A793" s="143"/>
      <c r="B793" s="143"/>
      <c r="C793" s="143"/>
      <c r="D793" s="143"/>
      <c r="E793" s="143"/>
      <c r="I793" s="139"/>
      <c r="J793" s="139"/>
      <c r="K793" s="139"/>
      <c r="L793" s="139"/>
    </row>
    <row r="794" spans="1:12" ht="15.75" customHeight="1">
      <c r="A794" s="143"/>
      <c r="B794" s="143"/>
      <c r="C794" s="143"/>
      <c r="D794" s="143"/>
      <c r="E794" s="143"/>
      <c r="I794" s="139"/>
      <c r="J794" s="139"/>
      <c r="K794" s="139"/>
      <c r="L794" s="139"/>
    </row>
    <row r="795" spans="1:12" ht="15.75" customHeight="1">
      <c r="A795" s="143"/>
      <c r="B795" s="143"/>
      <c r="C795" s="143"/>
      <c r="D795" s="143"/>
      <c r="E795" s="143"/>
      <c r="I795" s="139"/>
      <c r="J795" s="139"/>
      <c r="K795" s="139"/>
      <c r="L795" s="139"/>
    </row>
    <row r="796" spans="1:12" ht="15.75" customHeight="1">
      <c r="A796" s="143"/>
      <c r="B796" s="143"/>
      <c r="C796" s="143"/>
      <c r="D796" s="143"/>
      <c r="E796" s="143"/>
      <c r="I796" s="139"/>
      <c r="J796" s="139"/>
      <c r="K796" s="139"/>
      <c r="L796" s="139"/>
    </row>
    <row r="797" spans="1:12" ht="15.75" customHeight="1">
      <c r="A797" s="143"/>
      <c r="B797" s="143"/>
      <c r="C797" s="143"/>
      <c r="D797" s="143"/>
      <c r="E797" s="143"/>
      <c r="I797" s="139"/>
      <c r="J797" s="139"/>
      <c r="K797" s="139"/>
      <c r="L797" s="139"/>
    </row>
    <row r="798" spans="1:12" ht="15.75" customHeight="1">
      <c r="A798" s="143"/>
      <c r="B798" s="143"/>
      <c r="C798" s="143"/>
      <c r="D798" s="143"/>
      <c r="E798" s="143"/>
      <c r="I798" s="139"/>
      <c r="J798" s="139"/>
      <c r="K798" s="139"/>
      <c r="L798" s="139"/>
    </row>
    <row r="799" spans="1:12" ht="15.75" customHeight="1">
      <c r="A799" s="143"/>
      <c r="B799" s="143"/>
      <c r="C799" s="143"/>
      <c r="D799" s="143"/>
      <c r="E799" s="143"/>
      <c r="I799" s="139"/>
      <c r="J799" s="139"/>
      <c r="K799" s="139"/>
      <c r="L799" s="139"/>
    </row>
    <row r="800" spans="1:12" ht="15.75" customHeight="1">
      <c r="A800" s="143"/>
      <c r="B800" s="143"/>
      <c r="C800" s="143"/>
      <c r="D800" s="143"/>
      <c r="E800" s="143"/>
      <c r="I800" s="139"/>
      <c r="J800" s="139"/>
      <c r="K800" s="139"/>
      <c r="L800" s="139"/>
    </row>
    <row r="801" spans="1:12" ht="15.75" customHeight="1">
      <c r="A801" s="143"/>
      <c r="B801" s="143"/>
      <c r="C801" s="143"/>
      <c r="D801" s="143"/>
      <c r="E801" s="143"/>
      <c r="I801" s="139"/>
      <c r="J801" s="139"/>
      <c r="K801" s="139"/>
      <c r="L801" s="139"/>
    </row>
    <row r="802" spans="1:12" ht="15.75" customHeight="1">
      <c r="A802" s="143"/>
      <c r="B802" s="143"/>
      <c r="C802" s="143"/>
      <c r="D802" s="143"/>
      <c r="E802" s="143"/>
      <c r="I802" s="139"/>
      <c r="J802" s="139"/>
      <c r="K802" s="139"/>
      <c r="L802" s="139"/>
    </row>
    <row r="803" spans="1:12" ht="15.75" customHeight="1">
      <c r="A803" s="143"/>
      <c r="B803" s="143"/>
      <c r="C803" s="143"/>
      <c r="D803" s="143"/>
      <c r="E803" s="143"/>
      <c r="I803" s="139"/>
      <c r="J803" s="139"/>
      <c r="K803" s="139"/>
      <c r="L803" s="139"/>
    </row>
    <row r="804" spans="1:12" ht="15.75" customHeight="1">
      <c r="A804" s="143"/>
      <c r="B804" s="143"/>
      <c r="C804" s="143"/>
      <c r="D804" s="143"/>
      <c r="E804" s="143"/>
      <c r="I804" s="139"/>
      <c r="J804" s="139"/>
      <c r="K804" s="139"/>
      <c r="L804" s="139"/>
    </row>
    <row r="805" spans="1:12" ht="15.75" customHeight="1">
      <c r="A805" s="143"/>
      <c r="B805" s="143"/>
      <c r="C805" s="143"/>
      <c r="D805" s="143"/>
      <c r="E805" s="143"/>
      <c r="I805" s="139"/>
      <c r="J805" s="139"/>
      <c r="K805" s="139"/>
      <c r="L805" s="139"/>
    </row>
    <row r="806" spans="1:12" ht="15.75" customHeight="1">
      <c r="A806" s="143"/>
      <c r="B806" s="143"/>
      <c r="C806" s="143"/>
      <c r="D806" s="143"/>
      <c r="E806" s="143"/>
      <c r="I806" s="139"/>
      <c r="J806" s="139"/>
      <c r="K806" s="139"/>
      <c r="L806" s="139"/>
    </row>
    <row r="807" spans="1:12" ht="15.75" customHeight="1">
      <c r="A807" s="143"/>
      <c r="B807" s="143"/>
      <c r="C807" s="143"/>
      <c r="D807" s="143"/>
      <c r="E807" s="143"/>
      <c r="I807" s="139"/>
      <c r="J807" s="139"/>
      <c r="K807" s="139"/>
      <c r="L807" s="139"/>
    </row>
    <row r="808" spans="1:12" ht="15.75" customHeight="1">
      <c r="A808" s="143"/>
      <c r="B808" s="143"/>
      <c r="C808" s="143"/>
      <c r="D808" s="143"/>
      <c r="E808" s="143"/>
      <c r="I808" s="139"/>
      <c r="J808" s="139"/>
      <c r="K808" s="139"/>
      <c r="L808" s="139"/>
    </row>
    <row r="809" spans="1:12" ht="15.75" customHeight="1">
      <c r="A809" s="143"/>
      <c r="B809" s="143"/>
      <c r="C809" s="143"/>
      <c r="D809" s="143"/>
      <c r="E809" s="143"/>
      <c r="I809" s="139"/>
      <c r="J809" s="139"/>
      <c r="K809" s="139"/>
      <c r="L809" s="139"/>
    </row>
    <row r="810" spans="1:12" ht="15.75" customHeight="1">
      <c r="A810" s="143"/>
      <c r="B810" s="143"/>
      <c r="C810" s="143"/>
      <c r="D810" s="143"/>
      <c r="E810" s="143"/>
      <c r="I810" s="139"/>
      <c r="J810" s="139"/>
      <c r="K810" s="139"/>
      <c r="L810" s="139"/>
    </row>
    <row r="811" spans="1:12" ht="15.75" customHeight="1">
      <c r="A811" s="143"/>
      <c r="B811" s="143"/>
      <c r="C811" s="143"/>
      <c r="D811" s="143"/>
      <c r="E811" s="143"/>
      <c r="I811" s="139"/>
      <c r="J811" s="139"/>
      <c r="K811" s="139"/>
      <c r="L811" s="139"/>
    </row>
    <row r="812" spans="1:12" ht="15.75" customHeight="1">
      <c r="A812" s="143"/>
      <c r="B812" s="143"/>
      <c r="C812" s="143"/>
      <c r="D812" s="143"/>
      <c r="E812" s="143"/>
      <c r="I812" s="139"/>
      <c r="J812" s="139"/>
      <c r="K812" s="139"/>
      <c r="L812" s="139"/>
    </row>
    <row r="813" spans="1:12" ht="15.75" customHeight="1">
      <c r="A813" s="143"/>
      <c r="B813" s="143"/>
      <c r="C813" s="143"/>
      <c r="D813" s="143"/>
      <c r="E813" s="143"/>
      <c r="I813" s="139"/>
      <c r="J813" s="139"/>
      <c r="K813" s="139"/>
      <c r="L813" s="139"/>
    </row>
    <row r="814" spans="1:12" ht="15.75" customHeight="1">
      <c r="A814" s="143"/>
      <c r="B814" s="143"/>
      <c r="C814" s="143"/>
      <c r="D814" s="143"/>
      <c r="E814" s="143"/>
      <c r="I814" s="139"/>
      <c r="J814" s="139"/>
      <c r="K814" s="139"/>
      <c r="L814" s="139"/>
    </row>
    <row r="815" spans="1:12" ht="15.75" customHeight="1">
      <c r="A815" s="143"/>
      <c r="B815" s="143"/>
      <c r="C815" s="143"/>
      <c r="D815" s="143"/>
      <c r="E815" s="143"/>
      <c r="I815" s="139"/>
      <c r="J815" s="139"/>
      <c r="K815" s="139"/>
      <c r="L815" s="139"/>
    </row>
    <row r="816" spans="1:12" ht="15.75" customHeight="1">
      <c r="A816" s="143"/>
      <c r="B816" s="143"/>
      <c r="C816" s="143"/>
      <c r="D816" s="143"/>
      <c r="E816" s="143"/>
      <c r="I816" s="139"/>
      <c r="J816" s="139"/>
      <c r="K816" s="139"/>
      <c r="L816" s="139"/>
    </row>
    <row r="817" spans="1:12" ht="15.75" customHeight="1">
      <c r="A817" s="143"/>
      <c r="B817" s="143"/>
      <c r="C817" s="143"/>
      <c r="D817" s="143"/>
      <c r="E817" s="143"/>
      <c r="I817" s="139"/>
      <c r="J817" s="139"/>
      <c r="K817" s="139"/>
      <c r="L817" s="139"/>
    </row>
    <row r="818" spans="1:12" ht="15.75" customHeight="1">
      <c r="A818" s="143"/>
      <c r="B818" s="143"/>
      <c r="C818" s="143"/>
      <c r="D818" s="143"/>
      <c r="E818" s="143"/>
      <c r="I818" s="139"/>
      <c r="J818" s="139"/>
      <c r="K818" s="139"/>
      <c r="L818" s="139"/>
    </row>
    <row r="819" spans="1:12" ht="15.75" customHeight="1">
      <c r="A819" s="143"/>
      <c r="B819" s="143"/>
      <c r="C819" s="143"/>
      <c r="D819" s="143"/>
      <c r="E819" s="143"/>
      <c r="I819" s="139"/>
      <c r="J819" s="139"/>
      <c r="K819" s="139"/>
      <c r="L819" s="139"/>
    </row>
    <row r="820" spans="1:12" ht="15.75" customHeight="1">
      <c r="A820" s="143"/>
      <c r="B820" s="143"/>
      <c r="C820" s="143"/>
      <c r="D820" s="143"/>
      <c r="E820" s="143"/>
      <c r="I820" s="139"/>
      <c r="J820" s="139"/>
      <c r="K820" s="139"/>
      <c r="L820" s="139"/>
    </row>
    <row r="821" spans="1:12" ht="15.75" customHeight="1">
      <c r="A821" s="143"/>
      <c r="B821" s="143"/>
      <c r="C821" s="143"/>
      <c r="D821" s="143"/>
      <c r="E821" s="143"/>
      <c r="I821" s="139"/>
      <c r="J821" s="139"/>
      <c r="K821" s="139"/>
      <c r="L821" s="139"/>
    </row>
    <row r="822" spans="1:12" ht="15.75" customHeight="1">
      <c r="A822" s="143"/>
      <c r="B822" s="143"/>
      <c r="C822" s="143"/>
      <c r="D822" s="143"/>
      <c r="E822" s="143"/>
      <c r="I822" s="139"/>
      <c r="J822" s="139"/>
      <c r="K822" s="139"/>
      <c r="L822" s="139"/>
    </row>
    <row r="823" spans="1:12" ht="15.75" customHeight="1">
      <c r="A823" s="143"/>
      <c r="B823" s="143"/>
      <c r="C823" s="143"/>
      <c r="D823" s="143"/>
      <c r="E823" s="143"/>
      <c r="I823" s="139"/>
      <c r="J823" s="139"/>
      <c r="K823" s="139"/>
      <c r="L823" s="139"/>
    </row>
    <row r="824" spans="1:12" ht="15.75" customHeight="1">
      <c r="A824" s="143"/>
      <c r="B824" s="143"/>
      <c r="C824" s="143"/>
      <c r="D824" s="143"/>
      <c r="E824" s="143"/>
      <c r="I824" s="139"/>
      <c r="J824" s="139"/>
      <c r="K824" s="139"/>
      <c r="L824" s="139"/>
    </row>
    <row r="825" spans="1:12" ht="15.75" customHeight="1">
      <c r="A825" s="143"/>
      <c r="B825" s="143"/>
      <c r="C825" s="143"/>
      <c r="D825" s="143"/>
      <c r="E825" s="143"/>
      <c r="I825" s="139"/>
      <c r="J825" s="139"/>
      <c r="K825" s="139"/>
      <c r="L825" s="139"/>
    </row>
    <row r="826" spans="1:12" ht="15.75" customHeight="1">
      <c r="A826" s="143"/>
      <c r="B826" s="143"/>
      <c r="C826" s="143"/>
      <c r="D826" s="143"/>
      <c r="E826" s="143"/>
      <c r="I826" s="139"/>
      <c r="J826" s="139"/>
      <c r="K826" s="139"/>
      <c r="L826" s="139"/>
    </row>
    <row r="827" spans="1:12" ht="15.75" customHeight="1">
      <c r="A827" s="143"/>
      <c r="B827" s="143"/>
      <c r="C827" s="143"/>
      <c r="D827" s="143"/>
      <c r="E827" s="143"/>
      <c r="I827" s="139"/>
      <c r="J827" s="139"/>
      <c r="K827" s="139"/>
      <c r="L827" s="139"/>
    </row>
    <row r="828" spans="1:12" ht="15.75" customHeight="1">
      <c r="A828" s="143"/>
      <c r="B828" s="143"/>
      <c r="C828" s="143"/>
      <c r="D828" s="143"/>
      <c r="E828" s="143"/>
      <c r="I828" s="139"/>
      <c r="J828" s="139"/>
      <c r="K828" s="139"/>
      <c r="L828" s="139"/>
    </row>
    <row r="829" spans="1:12" ht="15.75" customHeight="1">
      <c r="A829" s="143"/>
      <c r="B829" s="143"/>
      <c r="C829" s="143"/>
      <c r="D829" s="143"/>
      <c r="E829" s="143"/>
      <c r="I829" s="139"/>
      <c r="J829" s="139"/>
      <c r="K829" s="139"/>
      <c r="L829" s="139"/>
    </row>
    <row r="830" spans="1:12" ht="15.75" customHeight="1">
      <c r="A830" s="143"/>
      <c r="B830" s="143"/>
      <c r="C830" s="143"/>
      <c r="D830" s="143"/>
      <c r="E830" s="143"/>
      <c r="I830" s="139"/>
      <c r="J830" s="139"/>
      <c r="K830" s="139"/>
      <c r="L830" s="139"/>
    </row>
    <row r="831" spans="1:12" ht="15.75" customHeight="1">
      <c r="A831" s="143"/>
      <c r="B831" s="143"/>
      <c r="C831" s="143"/>
      <c r="D831" s="143"/>
      <c r="E831" s="143"/>
      <c r="I831" s="139"/>
      <c r="J831" s="139"/>
      <c r="K831" s="139"/>
      <c r="L831" s="139"/>
    </row>
    <row r="832" spans="1:12" ht="15.75" customHeight="1">
      <c r="A832" s="143"/>
      <c r="B832" s="143"/>
      <c r="C832" s="143"/>
      <c r="D832" s="143"/>
      <c r="E832" s="143"/>
      <c r="I832" s="139"/>
      <c r="J832" s="139"/>
      <c r="K832" s="139"/>
      <c r="L832" s="139"/>
    </row>
    <row r="833" spans="1:12" ht="15.75" customHeight="1">
      <c r="A833" s="143"/>
      <c r="B833" s="143"/>
      <c r="C833" s="143"/>
      <c r="D833" s="143"/>
      <c r="E833" s="143"/>
      <c r="I833" s="139"/>
      <c r="J833" s="139"/>
      <c r="K833" s="139"/>
      <c r="L833" s="139"/>
    </row>
    <row r="834" spans="1:12" ht="15.75" customHeight="1">
      <c r="A834" s="143"/>
      <c r="B834" s="143"/>
      <c r="C834" s="143"/>
      <c r="D834" s="143"/>
      <c r="E834" s="143"/>
      <c r="I834" s="139"/>
      <c r="J834" s="139"/>
      <c r="K834" s="139"/>
      <c r="L834" s="139"/>
    </row>
    <row r="835" spans="1:12" ht="15.75" customHeight="1">
      <c r="A835" s="143"/>
      <c r="B835" s="143"/>
      <c r="C835" s="143"/>
      <c r="D835" s="143"/>
      <c r="E835" s="143"/>
      <c r="I835" s="139"/>
      <c r="J835" s="139"/>
      <c r="K835" s="139"/>
      <c r="L835" s="139"/>
    </row>
    <row r="836" spans="1:12" ht="15.75" customHeight="1">
      <c r="A836" s="143"/>
      <c r="B836" s="143"/>
      <c r="C836" s="143"/>
      <c r="D836" s="143"/>
      <c r="E836" s="143"/>
      <c r="I836" s="139"/>
      <c r="J836" s="139"/>
      <c r="K836" s="139"/>
      <c r="L836" s="139"/>
    </row>
    <row r="837" spans="1:12" ht="15.75" customHeight="1">
      <c r="A837" s="143"/>
      <c r="B837" s="143"/>
      <c r="C837" s="143"/>
      <c r="D837" s="143"/>
      <c r="E837" s="143"/>
      <c r="I837" s="139"/>
      <c r="J837" s="139"/>
      <c r="K837" s="139"/>
      <c r="L837" s="139"/>
    </row>
    <row r="838" spans="1:12" ht="15.75" customHeight="1">
      <c r="A838" s="143"/>
      <c r="B838" s="143"/>
      <c r="C838" s="143"/>
      <c r="D838" s="143"/>
      <c r="E838" s="143"/>
      <c r="I838" s="139"/>
      <c r="J838" s="139"/>
      <c r="K838" s="139"/>
      <c r="L838" s="139"/>
    </row>
    <row r="839" spans="1:12" ht="15.75" customHeight="1">
      <c r="A839" s="143"/>
      <c r="B839" s="143"/>
      <c r="C839" s="143"/>
      <c r="D839" s="143"/>
      <c r="E839" s="143"/>
      <c r="I839" s="139"/>
      <c r="J839" s="139"/>
      <c r="K839" s="139"/>
      <c r="L839" s="139"/>
    </row>
    <row r="840" spans="1:12" ht="15.75" customHeight="1">
      <c r="A840" s="143"/>
      <c r="B840" s="143"/>
      <c r="C840" s="143"/>
      <c r="D840" s="143"/>
      <c r="E840" s="143"/>
      <c r="I840" s="139"/>
      <c r="J840" s="139"/>
      <c r="K840" s="139"/>
      <c r="L840" s="139"/>
    </row>
    <row r="841" spans="1:12" ht="15.75" customHeight="1">
      <c r="A841" s="143"/>
      <c r="B841" s="143"/>
      <c r="C841" s="143"/>
      <c r="D841" s="143"/>
      <c r="E841" s="143"/>
      <c r="I841" s="139"/>
      <c r="J841" s="139"/>
      <c r="K841" s="139"/>
      <c r="L841" s="139"/>
    </row>
    <row r="842" spans="1:12" ht="15.75" customHeight="1">
      <c r="A842" s="143"/>
      <c r="B842" s="143"/>
      <c r="C842" s="143"/>
      <c r="D842" s="143"/>
      <c r="E842" s="143"/>
      <c r="I842" s="139"/>
      <c r="J842" s="139"/>
      <c r="K842" s="139"/>
      <c r="L842" s="139"/>
    </row>
    <row r="843" spans="1:12" ht="15.75" customHeight="1">
      <c r="A843" s="143"/>
      <c r="B843" s="143"/>
      <c r="C843" s="143"/>
      <c r="D843" s="143"/>
      <c r="E843" s="143"/>
      <c r="I843" s="139"/>
      <c r="J843" s="139"/>
      <c r="K843" s="139"/>
      <c r="L843" s="139"/>
    </row>
    <row r="844" spans="1:12" ht="15.75" customHeight="1">
      <c r="A844" s="143"/>
      <c r="B844" s="143"/>
      <c r="C844" s="143"/>
      <c r="D844" s="143"/>
      <c r="E844" s="143"/>
      <c r="I844" s="139"/>
      <c r="J844" s="139"/>
      <c r="K844" s="139"/>
      <c r="L844" s="139"/>
    </row>
    <row r="845" spans="1:12" ht="15.75" customHeight="1">
      <c r="A845" s="143"/>
      <c r="B845" s="143"/>
      <c r="C845" s="143"/>
      <c r="D845" s="143"/>
      <c r="E845" s="143"/>
      <c r="I845" s="139"/>
      <c r="J845" s="139"/>
      <c r="K845" s="139"/>
      <c r="L845" s="139"/>
    </row>
    <row r="846" spans="1:12" ht="15.75" customHeight="1">
      <c r="A846" s="143"/>
      <c r="B846" s="143"/>
      <c r="C846" s="143"/>
      <c r="D846" s="143"/>
      <c r="E846" s="143"/>
      <c r="I846" s="139"/>
      <c r="J846" s="139"/>
      <c r="K846" s="139"/>
      <c r="L846" s="139"/>
    </row>
    <row r="847" spans="1:12" ht="15.75" customHeight="1">
      <c r="A847" s="143"/>
      <c r="B847" s="143"/>
      <c r="C847" s="143"/>
      <c r="D847" s="143"/>
      <c r="E847" s="143"/>
      <c r="I847" s="139"/>
      <c r="J847" s="139"/>
      <c r="K847" s="139"/>
      <c r="L847" s="139"/>
    </row>
    <row r="848" spans="1:12" ht="15.75" customHeight="1">
      <c r="A848" s="143"/>
      <c r="B848" s="143"/>
      <c r="C848" s="143"/>
      <c r="D848" s="143"/>
      <c r="E848" s="143"/>
      <c r="I848" s="139"/>
      <c r="J848" s="139"/>
      <c r="K848" s="139"/>
      <c r="L848" s="139"/>
    </row>
    <row r="849" spans="1:12" ht="15.75" customHeight="1">
      <c r="A849" s="143"/>
      <c r="B849" s="143"/>
      <c r="C849" s="143"/>
      <c r="D849" s="143"/>
      <c r="E849" s="143"/>
      <c r="I849" s="139"/>
      <c r="J849" s="139"/>
      <c r="K849" s="139"/>
      <c r="L849" s="139"/>
    </row>
    <row r="850" spans="1:12" ht="15.75" customHeight="1">
      <c r="A850" s="143"/>
      <c r="B850" s="143"/>
      <c r="C850" s="143"/>
      <c r="D850" s="143"/>
      <c r="E850" s="143"/>
      <c r="I850" s="139"/>
      <c r="J850" s="139"/>
      <c r="K850" s="139"/>
      <c r="L850" s="139"/>
    </row>
    <row r="851" spans="1:12" ht="15.75" customHeight="1">
      <c r="A851" s="143"/>
      <c r="B851" s="143"/>
      <c r="C851" s="143"/>
      <c r="D851" s="143"/>
      <c r="E851" s="143"/>
      <c r="I851" s="139"/>
      <c r="J851" s="139"/>
      <c r="K851" s="139"/>
      <c r="L851" s="139"/>
    </row>
    <row r="852" spans="1:12" ht="15.75" customHeight="1">
      <c r="A852" s="143"/>
      <c r="B852" s="143"/>
      <c r="C852" s="143"/>
      <c r="D852" s="143"/>
      <c r="E852" s="143"/>
      <c r="I852" s="139"/>
      <c r="J852" s="139"/>
      <c r="K852" s="139"/>
      <c r="L852" s="139"/>
    </row>
    <row r="853" spans="1:12" ht="15.75" customHeight="1">
      <c r="A853" s="143"/>
      <c r="B853" s="143"/>
      <c r="C853" s="143"/>
      <c r="D853" s="143"/>
      <c r="E853" s="143"/>
      <c r="I853" s="139"/>
      <c r="J853" s="139"/>
      <c r="K853" s="139"/>
      <c r="L853" s="139"/>
    </row>
    <row r="854" spans="1:12" ht="15.75" customHeight="1">
      <c r="A854" s="143"/>
      <c r="B854" s="143"/>
      <c r="C854" s="143"/>
      <c r="D854" s="143"/>
      <c r="E854" s="143"/>
      <c r="I854" s="139"/>
      <c r="J854" s="139"/>
      <c r="K854" s="139"/>
      <c r="L854" s="139"/>
    </row>
    <row r="855" spans="1:12" ht="15.75" customHeight="1">
      <c r="A855" s="143"/>
      <c r="B855" s="143"/>
      <c r="C855" s="143"/>
      <c r="D855" s="143"/>
      <c r="E855" s="143"/>
      <c r="I855" s="139"/>
      <c r="J855" s="139"/>
      <c r="K855" s="139"/>
      <c r="L855" s="139"/>
    </row>
    <row r="856" spans="1:12" ht="15.75" customHeight="1">
      <c r="A856" s="143"/>
      <c r="B856" s="143"/>
      <c r="C856" s="143"/>
      <c r="D856" s="143"/>
      <c r="E856" s="143"/>
      <c r="I856" s="139"/>
      <c r="J856" s="139"/>
      <c r="K856" s="139"/>
      <c r="L856" s="139"/>
    </row>
    <row r="857" spans="1:12" ht="15.75" customHeight="1">
      <c r="A857" s="143"/>
      <c r="B857" s="143"/>
      <c r="C857" s="143"/>
      <c r="D857" s="143"/>
      <c r="E857" s="143"/>
      <c r="I857" s="139"/>
      <c r="J857" s="139"/>
      <c r="K857" s="139"/>
      <c r="L857" s="139"/>
    </row>
    <row r="858" spans="1:12" ht="15.75" customHeight="1">
      <c r="A858" s="143"/>
      <c r="B858" s="143"/>
      <c r="C858" s="143"/>
      <c r="D858" s="143"/>
      <c r="E858" s="143"/>
      <c r="I858" s="139"/>
      <c r="J858" s="139"/>
      <c r="K858" s="139"/>
      <c r="L858" s="139"/>
    </row>
    <row r="859" spans="1:12" ht="15.75" customHeight="1">
      <c r="A859" s="143"/>
      <c r="B859" s="143"/>
      <c r="C859" s="143"/>
      <c r="D859" s="143"/>
      <c r="E859" s="143"/>
      <c r="I859" s="139"/>
      <c r="J859" s="139"/>
      <c r="K859" s="139"/>
      <c r="L859" s="139"/>
    </row>
    <row r="860" spans="1:12" ht="15.75" customHeight="1">
      <c r="A860" s="143"/>
      <c r="B860" s="143"/>
      <c r="C860" s="143"/>
      <c r="D860" s="143"/>
      <c r="E860" s="143"/>
      <c r="I860" s="139"/>
      <c r="J860" s="139"/>
      <c r="K860" s="139"/>
      <c r="L860" s="139"/>
    </row>
    <row r="861" spans="1:12" ht="15.75" customHeight="1">
      <c r="A861" s="143"/>
      <c r="B861" s="143"/>
      <c r="C861" s="143"/>
      <c r="D861" s="143"/>
      <c r="E861" s="143"/>
      <c r="I861" s="139"/>
      <c r="J861" s="139"/>
      <c r="K861" s="139"/>
      <c r="L861" s="139"/>
    </row>
    <row r="862" spans="1:12" ht="15.75" customHeight="1">
      <c r="A862" s="143"/>
      <c r="B862" s="143"/>
      <c r="C862" s="143"/>
      <c r="D862" s="143"/>
      <c r="E862" s="143"/>
      <c r="I862" s="139"/>
      <c r="J862" s="139"/>
      <c r="K862" s="139"/>
      <c r="L862" s="139"/>
    </row>
    <row r="863" spans="1:12" ht="15.75" customHeight="1">
      <c r="A863" s="143"/>
      <c r="B863" s="143"/>
      <c r="C863" s="143"/>
      <c r="D863" s="143"/>
      <c r="E863" s="143"/>
      <c r="I863" s="139"/>
      <c r="J863" s="139"/>
      <c r="K863" s="139"/>
      <c r="L863" s="139"/>
    </row>
    <row r="864" spans="1:12" ht="15.75" customHeight="1">
      <c r="A864" s="143"/>
      <c r="B864" s="143"/>
      <c r="C864" s="143"/>
      <c r="D864" s="143"/>
      <c r="E864" s="143"/>
      <c r="I864" s="139"/>
      <c r="J864" s="139"/>
      <c r="K864" s="139"/>
      <c r="L864" s="139"/>
    </row>
    <row r="865" spans="1:12" ht="15.75" customHeight="1">
      <c r="A865" s="143"/>
      <c r="B865" s="143"/>
      <c r="C865" s="143"/>
      <c r="D865" s="143"/>
      <c r="E865" s="143"/>
      <c r="I865" s="139"/>
      <c r="J865" s="139"/>
      <c r="K865" s="139"/>
      <c r="L865" s="139"/>
    </row>
    <row r="866" spans="1:12" ht="15.75" customHeight="1">
      <c r="A866" s="143"/>
      <c r="B866" s="143"/>
      <c r="C866" s="143"/>
      <c r="D866" s="143"/>
      <c r="E866" s="143"/>
      <c r="I866" s="139"/>
      <c r="J866" s="139"/>
      <c r="K866" s="139"/>
      <c r="L866" s="139"/>
    </row>
    <row r="867" spans="1:12" ht="15.75" customHeight="1">
      <c r="A867" s="143"/>
      <c r="B867" s="143"/>
      <c r="C867" s="143"/>
      <c r="D867" s="143"/>
      <c r="E867" s="143"/>
      <c r="I867" s="139"/>
      <c r="J867" s="139"/>
      <c r="K867" s="139"/>
      <c r="L867" s="139"/>
    </row>
    <row r="868" spans="1:12" ht="15.75" customHeight="1">
      <c r="A868" s="143"/>
      <c r="B868" s="143"/>
      <c r="C868" s="143"/>
      <c r="D868" s="143"/>
      <c r="E868" s="143"/>
      <c r="I868" s="139"/>
      <c r="J868" s="139"/>
      <c r="K868" s="139"/>
      <c r="L868" s="139"/>
    </row>
    <row r="869" spans="1:12" ht="15.75" customHeight="1">
      <c r="A869" s="143"/>
      <c r="B869" s="143"/>
      <c r="C869" s="143"/>
      <c r="D869" s="143"/>
      <c r="E869" s="143"/>
      <c r="I869" s="139"/>
      <c r="J869" s="139"/>
      <c r="K869" s="139"/>
      <c r="L869" s="139"/>
    </row>
    <row r="870" spans="1:12" ht="15.75" customHeight="1">
      <c r="A870" s="143"/>
      <c r="B870" s="143"/>
      <c r="C870" s="143"/>
      <c r="D870" s="143"/>
      <c r="E870" s="143"/>
      <c r="I870" s="139"/>
      <c r="J870" s="139"/>
      <c r="K870" s="139"/>
      <c r="L870" s="139"/>
    </row>
    <row r="871" spans="1:12" ht="15.75" customHeight="1">
      <c r="A871" s="143"/>
      <c r="B871" s="143"/>
      <c r="C871" s="143"/>
      <c r="D871" s="143"/>
      <c r="E871" s="143"/>
      <c r="I871" s="139"/>
      <c r="J871" s="139"/>
      <c r="K871" s="139"/>
      <c r="L871" s="139"/>
    </row>
    <row r="872" spans="1:12" ht="15.75" customHeight="1">
      <c r="A872" s="143"/>
      <c r="B872" s="143"/>
      <c r="C872" s="143"/>
      <c r="D872" s="143"/>
      <c r="E872" s="143"/>
      <c r="I872" s="139"/>
      <c r="J872" s="139"/>
      <c r="K872" s="139"/>
      <c r="L872" s="139"/>
    </row>
    <row r="873" spans="1:12" ht="15.75" customHeight="1">
      <c r="A873" s="143"/>
      <c r="B873" s="143"/>
      <c r="C873" s="143"/>
      <c r="D873" s="143"/>
      <c r="E873" s="143"/>
      <c r="I873" s="139"/>
      <c r="J873" s="139"/>
      <c r="K873" s="139"/>
      <c r="L873" s="139"/>
    </row>
    <row r="874" spans="1:12" ht="15.75" customHeight="1">
      <c r="A874" s="143"/>
      <c r="B874" s="143"/>
      <c r="C874" s="143"/>
      <c r="D874" s="143"/>
      <c r="E874" s="143"/>
      <c r="I874" s="139"/>
      <c r="J874" s="139"/>
      <c r="K874" s="139"/>
      <c r="L874" s="139"/>
    </row>
    <row r="875" spans="1:12" ht="15.75" customHeight="1">
      <c r="A875" s="143"/>
      <c r="B875" s="143"/>
      <c r="C875" s="143"/>
      <c r="D875" s="143"/>
      <c r="E875" s="143"/>
      <c r="I875" s="139"/>
      <c r="J875" s="139"/>
      <c r="K875" s="139"/>
      <c r="L875" s="139"/>
    </row>
    <row r="876" spans="1:12" ht="15.75" customHeight="1">
      <c r="A876" s="143"/>
      <c r="B876" s="143"/>
      <c r="C876" s="143"/>
      <c r="D876" s="143"/>
      <c r="E876" s="143"/>
      <c r="I876" s="139"/>
      <c r="J876" s="139"/>
      <c r="K876" s="139"/>
      <c r="L876" s="139"/>
    </row>
    <row r="877" spans="1:12" ht="15.75" customHeight="1">
      <c r="A877" s="143"/>
      <c r="B877" s="143"/>
      <c r="C877" s="143"/>
      <c r="D877" s="143"/>
      <c r="E877" s="143"/>
      <c r="I877" s="139"/>
      <c r="J877" s="139"/>
      <c r="K877" s="139"/>
      <c r="L877" s="139"/>
    </row>
    <row r="878" spans="1:12" ht="15.75" customHeight="1">
      <c r="A878" s="143"/>
      <c r="B878" s="143"/>
      <c r="C878" s="143"/>
      <c r="D878" s="143"/>
      <c r="E878" s="143"/>
      <c r="I878" s="139"/>
      <c r="J878" s="139"/>
      <c r="K878" s="139"/>
      <c r="L878" s="139"/>
    </row>
    <row r="879" spans="1:12" ht="15.75" customHeight="1">
      <c r="A879" s="143"/>
      <c r="B879" s="143"/>
      <c r="C879" s="143"/>
      <c r="D879" s="143"/>
      <c r="E879" s="143"/>
      <c r="I879" s="139"/>
      <c r="J879" s="139"/>
      <c r="K879" s="139"/>
      <c r="L879" s="139"/>
    </row>
    <row r="880" spans="1:12" ht="15.75" customHeight="1">
      <c r="A880" s="143"/>
      <c r="B880" s="143"/>
      <c r="C880" s="143"/>
      <c r="D880" s="143"/>
      <c r="E880" s="143"/>
      <c r="I880" s="139"/>
      <c r="J880" s="139"/>
      <c r="K880" s="139"/>
      <c r="L880" s="139"/>
    </row>
    <row r="881" spans="1:12" ht="15.75" customHeight="1">
      <c r="A881" s="143"/>
      <c r="B881" s="143"/>
      <c r="C881" s="143"/>
      <c r="D881" s="143"/>
      <c r="E881" s="143"/>
      <c r="I881" s="139"/>
      <c r="J881" s="139"/>
      <c r="K881" s="139"/>
      <c r="L881" s="139"/>
    </row>
    <row r="882" spans="1:12" ht="15.75" customHeight="1">
      <c r="A882" s="143"/>
      <c r="B882" s="143"/>
      <c r="C882" s="143"/>
      <c r="D882" s="143"/>
      <c r="E882" s="143"/>
      <c r="I882" s="139"/>
      <c r="J882" s="139"/>
      <c r="K882" s="139"/>
      <c r="L882" s="139"/>
    </row>
    <row r="883" spans="1:12" ht="15.75" customHeight="1">
      <c r="A883" s="143"/>
      <c r="B883" s="143"/>
      <c r="C883" s="143"/>
      <c r="D883" s="143"/>
      <c r="E883" s="143"/>
      <c r="I883" s="139"/>
      <c r="J883" s="139"/>
      <c r="K883" s="139"/>
      <c r="L883" s="139"/>
    </row>
    <row r="884" spans="1:12" ht="15.75" customHeight="1">
      <c r="A884" s="143"/>
      <c r="B884" s="143"/>
      <c r="C884" s="143"/>
      <c r="D884" s="143"/>
      <c r="E884" s="143"/>
      <c r="I884" s="139"/>
      <c r="J884" s="139"/>
      <c r="K884" s="139"/>
      <c r="L884" s="139"/>
    </row>
    <row r="885" spans="1:12" ht="15.75" customHeight="1">
      <c r="A885" s="143"/>
      <c r="B885" s="143"/>
      <c r="C885" s="143"/>
      <c r="D885" s="143"/>
      <c r="E885" s="143"/>
      <c r="I885" s="139"/>
      <c r="J885" s="139"/>
      <c r="K885" s="139"/>
      <c r="L885" s="139"/>
    </row>
    <row r="886" spans="1:12" ht="15.75" customHeight="1">
      <c r="A886" s="143"/>
      <c r="B886" s="143"/>
      <c r="C886" s="143"/>
      <c r="D886" s="143"/>
      <c r="E886" s="143"/>
      <c r="I886" s="139"/>
      <c r="J886" s="139"/>
      <c r="K886" s="139"/>
      <c r="L886" s="139"/>
    </row>
    <row r="887" spans="1:12" ht="15.75" customHeight="1">
      <c r="A887" s="143"/>
      <c r="B887" s="143"/>
      <c r="C887" s="143"/>
      <c r="D887" s="143"/>
      <c r="E887" s="143"/>
      <c r="I887" s="139"/>
      <c r="J887" s="139"/>
      <c r="K887" s="139"/>
      <c r="L887" s="139"/>
    </row>
    <row r="888" spans="1:12" ht="15.75" customHeight="1">
      <c r="A888" s="143"/>
      <c r="B888" s="143"/>
      <c r="C888" s="143"/>
      <c r="D888" s="143"/>
      <c r="E888" s="143"/>
      <c r="I888" s="139"/>
      <c r="J888" s="139"/>
      <c r="K888" s="139"/>
      <c r="L888" s="139"/>
    </row>
    <row r="889" spans="1:12" ht="15.75" customHeight="1">
      <c r="A889" s="143"/>
      <c r="B889" s="143"/>
      <c r="C889" s="143"/>
      <c r="D889" s="143"/>
      <c r="E889" s="143"/>
      <c r="I889" s="139"/>
      <c r="J889" s="139"/>
      <c r="K889" s="139"/>
      <c r="L889" s="139"/>
    </row>
    <row r="890" spans="1:12" ht="15.75" customHeight="1">
      <c r="A890" s="143"/>
      <c r="B890" s="143"/>
      <c r="C890" s="143"/>
      <c r="D890" s="143"/>
      <c r="E890" s="143"/>
      <c r="I890" s="139"/>
      <c r="J890" s="139"/>
      <c r="K890" s="139"/>
      <c r="L890" s="139"/>
    </row>
    <row r="891" spans="1:12" ht="15.75" customHeight="1">
      <c r="A891" s="143"/>
      <c r="B891" s="143"/>
      <c r="C891" s="143"/>
      <c r="D891" s="143"/>
      <c r="E891" s="143"/>
      <c r="I891" s="139"/>
      <c r="J891" s="139"/>
      <c r="K891" s="139"/>
      <c r="L891" s="139"/>
    </row>
    <row r="892" spans="1:12" ht="15.75" customHeight="1">
      <c r="A892" s="143"/>
      <c r="B892" s="143"/>
      <c r="C892" s="143"/>
      <c r="D892" s="143"/>
      <c r="E892" s="143"/>
      <c r="I892" s="139"/>
      <c r="J892" s="139"/>
      <c r="K892" s="139"/>
      <c r="L892" s="139"/>
    </row>
    <row r="893" spans="1:12" ht="15.75" customHeight="1">
      <c r="A893" s="143"/>
      <c r="B893" s="143"/>
      <c r="C893" s="143"/>
      <c r="D893" s="143"/>
      <c r="E893" s="143"/>
      <c r="I893" s="139"/>
      <c r="J893" s="139"/>
      <c r="K893" s="139"/>
      <c r="L893" s="139"/>
    </row>
    <row r="894" spans="1:12" ht="15.75" customHeight="1">
      <c r="A894" s="143"/>
      <c r="B894" s="143"/>
      <c r="C894" s="143"/>
      <c r="D894" s="143"/>
      <c r="E894" s="143"/>
      <c r="I894" s="139"/>
      <c r="J894" s="139"/>
      <c r="K894" s="139"/>
      <c r="L894" s="139"/>
    </row>
    <row r="895" spans="1:12" ht="15.75" customHeight="1">
      <c r="A895" s="143"/>
      <c r="B895" s="143"/>
      <c r="C895" s="143"/>
      <c r="D895" s="143"/>
      <c r="E895" s="143"/>
      <c r="I895" s="139"/>
      <c r="J895" s="139"/>
      <c r="K895" s="139"/>
      <c r="L895" s="139"/>
    </row>
    <row r="896" spans="1:12" ht="15.75" customHeight="1">
      <c r="A896" s="143"/>
      <c r="B896" s="143"/>
      <c r="C896" s="143"/>
      <c r="D896" s="143"/>
      <c r="E896" s="143"/>
      <c r="I896" s="139"/>
      <c r="J896" s="139"/>
      <c r="K896" s="139"/>
      <c r="L896" s="139"/>
    </row>
    <row r="897" spans="1:12" ht="15.75" customHeight="1">
      <c r="A897" s="143"/>
      <c r="B897" s="143"/>
      <c r="C897" s="143"/>
      <c r="D897" s="143"/>
      <c r="E897" s="143"/>
      <c r="I897" s="139"/>
      <c r="J897" s="139"/>
      <c r="K897" s="139"/>
      <c r="L897" s="139"/>
    </row>
    <row r="898" spans="1:12" ht="15.75" customHeight="1">
      <c r="A898" s="143"/>
      <c r="B898" s="143"/>
      <c r="C898" s="143"/>
      <c r="D898" s="143"/>
      <c r="E898" s="143"/>
      <c r="I898" s="139"/>
      <c r="J898" s="139"/>
      <c r="K898" s="139"/>
      <c r="L898" s="139"/>
    </row>
    <row r="899" spans="1:12" ht="15.75" customHeight="1">
      <c r="A899" s="143"/>
      <c r="B899" s="143"/>
      <c r="C899" s="143"/>
      <c r="D899" s="143"/>
      <c r="E899" s="143"/>
      <c r="I899" s="139"/>
      <c r="J899" s="139"/>
      <c r="K899" s="139"/>
      <c r="L899" s="139"/>
    </row>
    <row r="900" spans="1:12" ht="15.75" customHeight="1">
      <c r="A900" s="143"/>
      <c r="B900" s="143"/>
      <c r="C900" s="143"/>
      <c r="D900" s="143"/>
      <c r="E900" s="143"/>
      <c r="I900" s="139"/>
      <c r="J900" s="139"/>
      <c r="K900" s="139"/>
      <c r="L900" s="139"/>
    </row>
    <row r="901" spans="1:12" ht="15.75" customHeight="1">
      <c r="A901" s="143"/>
      <c r="B901" s="143"/>
      <c r="C901" s="143"/>
      <c r="D901" s="143"/>
      <c r="E901" s="143"/>
      <c r="I901" s="139"/>
      <c r="J901" s="139"/>
      <c r="K901" s="139"/>
      <c r="L901" s="139"/>
    </row>
    <row r="902" spans="1:12" ht="15.75" customHeight="1">
      <c r="A902" s="143"/>
      <c r="B902" s="143"/>
      <c r="C902" s="143"/>
      <c r="D902" s="143"/>
      <c r="E902" s="143"/>
      <c r="I902" s="139"/>
      <c r="J902" s="139"/>
      <c r="K902" s="139"/>
      <c r="L902" s="139"/>
    </row>
    <row r="903" spans="1:12" ht="15.75" customHeight="1">
      <c r="A903" s="143"/>
      <c r="B903" s="143"/>
      <c r="C903" s="143"/>
      <c r="D903" s="143"/>
      <c r="E903" s="143"/>
      <c r="I903" s="139"/>
      <c r="J903" s="139"/>
      <c r="K903" s="139"/>
      <c r="L903" s="139"/>
    </row>
    <row r="904" spans="1:12" ht="15.75" customHeight="1">
      <c r="A904" s="143"/>
      <c r="B904" s="143"/>
      <c r="C904" s="143"/>
      <c r="D904" s="143"/>
      <c r="E904" s="143"/>
      <c r="I904" s="139"/>
      <c r="J904" s="139"/>
      <c r="K904" s="139"/>
      <c r="L904" s="139"/>
    </row>
    <row r="905" spans="1:12" ht="15.75" customHeight="1">
      <c r="A905" s="143"/>
      <c r="B905" s="143"/>
      <c r="C905" s="143"/>
      <c r="D905" s="143"/>
      <c r="E905" s="143"/>
      <c r="I905" s="139"/>
      <c r="J905" s="139"/>
      <c r="K905" s="139"/>
      <c r="L905" s="139"/>
    </row>
    <row r="906" spans="1:12" ht="15.75" customHeight="1">
      <c r="A906" s="143"/>
      <c r="B906" s="143"/>
      <c r="C906" s="143"/>
      <c r="D906" s="143"/>
      <c r="E906" s="143"/>
      <c r="I906" s="139"/>
      <c r="J906" s="139"/>
      <c r="K906" s="139"/>
      <c r="L906" s="139"/>
    </row>
    <row r="907" spans="1:12" ht="15.75" customHeight="1">
      <c r="A907" s="143"/>
      <c r="B907" s="143"/>
      <c r="C907" s="143"/>
      <c r="D907" s="143"/>
      <c r="E907" s="143"/>
      <c r="I907" s="139"/>
      <c r="J907" s="139"/>
      <c r="K907" s="139"/>
      <c r="L907" s="139"/>
    </row>
    <row r="908" spans="1:12" ht="15.75" customHeight="1">
      <c r="A908" s="143"/>
      <c r="B908" s="143"/>
      <c r="C908" s="143"/>
      <c r="D908" s="143"/>
      <c r="E908" s="143"/>
      <c r="I908" s="139"/>
      <c r="J908" s="139"/>
      <c r="K908" s="139"/>
      <c r="L908" s="139"/>
    </row>
    <row r="909" spans="1:12" ht="15.75" customHeight="1">
      <c r="A909" s="143"/>
      <c r="B909" s="143"/>
      <c r="C909" s="143"/>
      <c r="D909" s="143"/>
      <c r="E909" s="143"/>
      <c r="I909" s="139"/>
      <c r="J909" s="139"/>
      <c r="K909" s="139"/>
      <c r="L909" s="139"/>
    </row>
    <row r="910" spans="1:12" ht="15.75" customHeight="1">
      <c r="A910" s="143"/>
      <c r="B910" s="143"/>
      <c r="C910" s="143"/>
      <c r="D910" s="143"/>
      <c r="E910" s="143"/>
      <c r="I910" s="139"/>
      <c r="J910" s="139"/>
      <c r="K910" s="139"/>
      <c r="L910" s="139"/>
    </row>
    <row r="911" spans="1:12" ht="15.75" customHeight="1">
      <c r="A911" s="143"/>
      <c r="B911" s="143"/>
      <c r="C911" s="143"/>
      <c r="D911" s="143"/>
      <c r="E911" s="143"/>
      <c r="I911" s="139"/>
      <c r="J911" s="139"/>
      <c r="K911" s="139"/>
      <c r="L911" s="139"/>
    </row>
    <row r="912" spans="1:12" ht="15.75" customHeight="1">
      <c r="A912" s="143"/>
      <c r="B912" s="143"/>
      <c r="C912" s="143"/>
      <c r="D912" s="143"/>
      <c r="E912" s="143"/>
      <c r="I912" s="139"/>
      <c r="J912" s="139"/>
      <c r="K912" s="139"/>
      <c r="L912" s="139"/>
    </row>
    <row r="913" spans="1:12" ht="15.75" customHeight="1">
      <c r="A913" s="143"/>
      <c r="B913" s="143"/>
      <c r="C913" s="143"/>
      <c r="D913" s="143"/>
      <c r="E913" s="143"/>
      <c r="I913" s="139"/>
      <c r="J913" s="139"/>
      <c r="K913" s="139"/>
      <c r="L913" s="139"/>
    </row>
    <row r="914" spans="1:12" ht="15.75" customHeight="1">
      <c r="A914" s="143"/>
      <c r="B914" s="143"/>
      <c r="C914" s="143"/>
      <c r="D914" s="143"/>
      <c r="E914" s="143"/>
      <c r="I914" s="139"/>
      <c r="J914" s="139"/>
      <c r="K914" s="139"/>
      <c r="L914" s="139"/>
    </row>
    <row r="915" spans="1:12" ht="15.75" customHeight="1">
      <c r="A915" s="143"/>
      <c r="B915" s="143"/>
      <c r="C915" s="143"/>
      <c r="D915" s="143"/>
      <c r="E915" s="143"/>
      <c r="I915" s="139"/>
      <c r="J915" s="139"/>
      <c r="K915" s="139"/>
      <c r="L915" s="139"/>
    </row>
    <row r="916" spans="1:12" ht="15.75" customHeight="1">
      <c r="A916" s="143"/>
      <c r="B916" s="143"/>
      <c r="C916" s="143"/>
      <c r="D916" s="143"/>
      <c r="E916" s="143"/>
      <c r="I916" s="139"/>
      <c r="J916" s="139"/>
      <c r="K916" s="139"/>
      <c r="L916" s="139"/>
    </row>
    <row r="917" spans="1:12" ht="15.75" customHeight="1">
      <c r="A917" s="143"/>
      <c r="B917" s="143"/>
      <c r="C917" s="143"/>
      <c r="D917" s="143"/>
      <c r="E917" s="143"/>
      <c r="I917" s="139"/>
      <c r="J917" s="139"/>
      <c r="K917" s="139"/>
      <c r="L917" s="139"/>
    </row>
    <row r="918" spans="1:12" ht="15.75" customHeight="1">
      <c r="A918" s="143"/>
      <c r="B918" s="143"/>
      <c r="C918" s="143"/>
      <c r="D918" s="143"/>
      <c r="E918" s="143"/>
      <c r="I918" s="139"/>
      <c r="J918" s="139"/>
      <c r="K918" s="139"/>
      <c r="L918" s="139"/>
    </row>
    <row r="919" spans="1:12" ht="15.75" customHeight="1">
      <c r="A919" s="143"/>
      <c r="B919" s="143"/>
      <c r="C919" s="143"/>
      <c r="D919" s="143"/>
      <c r="E919" s="143"/>
      <c r="I919" s="139"/>
      <c r="J919" s="139"/>
      <c r="K919" s="139"/>
      <c r="L919" s="139"/>
    </row>
    <row r="920" spans="1:12" ht="15.75" customHeight="1">
      <c r="A920" s="143"/>
      <c r="B920" s="143"/>
      <c r="C920" s="143"/>
      <c r="D920" s="143"/>
      <c r="E920" s="143"/>
      <c r="I920" s="139"/>
      <c r="J920" s="139"/>
      <c r="K920" s="139"/>
      <c r="L920" s="139"/>
    </row>
    <row r="921" spans="1:12" ht="15.75" customHeight="1">
      <c r="A921" s="143"/>
      <c r="B921" s="143"/>
      <c r="C921" s="143"/>
      <c r="D921" s="143"/>
      <c r="E921" s="143"/>
      <c r="I921" s="139"/>
      <c r="J921" s="139"/>
      <c r="K921" s="139"/>
      <c r="L921" s="139"/>
    </row>
    <row r="922" spans="1:12" ht="15.75" customHeight="1">
      <c r="A922" s="143"/>
      <c r="B922" s="143"/>
      <c r="C922" s="143"/>
      <c r="D922" s="143"/>
      <c r="E922" s="143"/>
      <c r="I922" s="139"/>
      <c r="J922" s="139"/>
      <c r="K922" s="139"/>
      <c r="L922" s="139"/>
    </row>
    <row r="923" spans="1:12" ht="15.75" customHeight="1">
      <c r="A923" s="143"/>
      <c r="B923" s="143"/>
      <c r="C923" s="143"/>
      <c r="D923" s="143"/>
      <c r="E923" s="143"/>
      <c r="I923" s="139"/>
      <c r="J923" s="139"/>
      <c r="K923" s="139"/>
      <c r="L923" s="139"/>
    </row>
    <row r="924" spans="1:12" ht="15.75" customHeight="1">
      <c r="A924" s="143"/>
      <c r="B924" s="143"/>
      <c r="C924" s="143"/>
      <c r="D924" s="143"/>
      <c r="E924" s="143"/>
      <c r="I924" s="139"/>
      <c r="J924" s="139"/>
      <c r="K924" s="139"/>
      <c r="L924" s="139"/>
    </row>
    <row r="925" spans="1:12" ht="15.75" customHeight="1">
      <c r="A925" s="143"/>
      <c r="B925" s="143"/>
      <c r="C925" s="143"/>
      <c r="D925" s="143"/>
      <c r="E925" s="143"/>
      <c r="I925" s="139"/>
      <c r="J925" s="139"/>
      <c r="K925" s="139"/>
      <c r="L925" s="139"/>
    </row>
    <row r="926" spans="1:12" ht="15.75" customHeight="1">
      <c r="A926" s="143"/>
      <c r="B926" s="143"/>
      <c r="C926" s="143"/>
      <c r="D926" s="143"/>
      <c r="E926" s="143"/>
      <c r="I926" s="139"/>
      <c r="J926" s="139"/>
      <c r="K926" s="139"/>
      <c r="L926" s="139"/>
    </row>
    <row r="927" spans="1:12" ht="15.75" customHeight="1">
      <c r="A927" s="143"/>
      <c r="B927" s="143"/>
      <c r="C927" s="143"/>
      <c r="D927" s="143"/>
      <c r="E927" s="143"/>
      <c r="I927" s="139"/>
      <c r="J927" s="139"/>
      <c r="K927" s="139"/>
      <c r="L927" s="139"/>
    </row>
    <row r="928" spans="1:12" ht="15.75" customHeight="1">
      <c r="A928" s="143"/>
      <c r="B928" s="143"/>
      <c r="C928" s="143"/>
      <c r="D928" s="143"/>
      <c r="E928" s="143"/>
      <c r="I928" s="139"/>
      <c r="J928" s="139"/>
      <c r="K928" s="139"/>
      <c r="L928" s="139"/>
    </row>
    <row r="929" spans="1:12" ht="15.75" customHeight="1">
      <c r="A929" s="143"/>
      <c r="B929" s="143"/>
      <c r="C929" s="143"/>
      <c r="D929" s="143"/>
      <c r="E929" s="143"/>
      <c r="I929" s="139"/>
      <c r="J929" s="139"/>
      <c r="K929" s="139"/>
      <c r="L929" s="139"/>
    </row>
    <row r="930" spans="1:12" ht="15.75" customHeight="1">
      <c r="A930" s="143"/>
      <c r="B930" s="143"/>
      <c r="C930" s="143"/>
      <c r="D930" s="143"/>
      <c r="E930" s="143"/>
      <c r="I930" s="139"/>
      <c r="J930" s="139"/>
      <c r="K930" s="139"/>
      <c r="L930" s="139"/>
    </row>
    <row r="931" spans="1:12" ht="15.75" customHeight="1">
      <c r="A931" s="143"/>
      <c r="B931" s="143"/>
      <c r="C931" s="143"/>
      <c r="D931" s="143"/>
      <c r="E931" s="143"/>
      <c r="I931" s="139"/>
      <c r="J931" s="139"/>
      <c r="K931" s="139"/>
      <c r="L931" s="139"/>
    </row>
    <row r="932" spans="1:12" ht="15.75" customHeight="1">
      <c r="A932" s="143"/>
      <c r="B932" s="143"/>
      <c r="C932" s="143"/>
      <c r="D932" s="143"/>
      <c r="E932" s="143"/>
      <c r="I932" s="139"/>
      <c r="J932" s="139"/>
      <c r="K932" s="139"/>
      <c r="L932" s="139"/>
    </row>
    <row r="933" spans="1:12" ht="15.75" customHeight="1">
      <c r="A933" s="143"/>
      <c r="B933" s="143"/>
      <c r="C933" s="143"/>
      <c r="D933" s="143"/>
      <c r="E933" s="143"/>
      <c r="I933" s="139"/>
      <c r="J933" s="139"/>
      <c r="K933" s="139"/>
      <c r="L933" s="139"/>
    </row>
    <row r="934" spans="1:12" ht="15.75" customHeight="1">
      <c r="A934" s="143"/>
      <c r="B934" s="143"/>
      <c r="C934" s="143"/>
      <c r="D934" s="143"/>
      <c r="E934" s="143"/>
      <c r="I934" s="139"/>
      <c r="J934" s="139"/>
      <c r="K934" s="139"/>
      <c r="L934" s="139"/>
    </row>
    <row r="935" spans="1:12" ht="15.75" customHeight="1">
      <c r="A935" s="143"/>
      <c r="B935" s="143"/>
      <c r="C935" s="143"/>
      <c r="D935" s="143"/>
      <c r="E935" s="143"/>
      <c r="I935" s="139"/>
      <c r="J935" s="139"/>
      <c r="K935" s="139"/>
      <c r="L935" s="139"/>
    </row>
    <row r="936" spans="1:12" ht="15.75" customHeight="1">
      <c r="A936" s="143"/>
      <c r="B936" s="143"/>
      <c r="C936" s="143"/>
      <c r="D936" s="143"/>
      <c r="E936" s="143"/>
      <c r="I936" s="139"/>
      <c r="J936" s="139"/>
      <c r="K936" s="139"/>
      <c r="L936" s="139"/>
    </row>
    <row r="937" spans="1:12" ht="15.75" customHeight="1">
      <c r="A937" s="143"/>
      <c r="B937" s="143"/>
      <c r="C937" s="143"/>
      <c r="D937" s="143"/>
      <c r="E937" s="143"/>
      <c r="I937" s="139"/>
      <c r="J937" s="139"/>
      <c r="K937" s="139"/>
      <c r="L937" s="139"/>
    </row>
    <row r="938" spans="1:12" ht="15.75" customHeight="1">
      <c r="A938" s="143"/>
      <c r="B938" s="143"/>
      <c r="C938" s="143"/>
      <c r="D938" s="143"/>
      <c r="E938" s="143"/>
      <c r="I938" s="139"/>
      <c r="J938" s="139"/>
      <c r="K938" s="139"/>
      <c r="L938" s="139"/>
    </row>
    <row r="939" spans="1:12" ht="15.75" customHeight="1">
      <c r="A939" s="143"/>
      <c r="B939" s="143"/>
      <c r="C939" s="143"/>
      <c r="D939" s="143"/>
      <c r="E939" s="143"/>
      <c r="I939" s="139"/>
      <c r="J939" s="139"/>
      <c r="K939" s="139"/>
      <c r="L939" s="139"/>
    </row>
    <row r="940" spans="1:12" ht="15.75" customHeight="1">
      <c r="A940" s="143"/>
      <c r="B940" s="143"/>
      <c r="C940" s="143"/>
      <c r="D940" s="143"/>
      <c r="E940" s="143"/>
      <c r="I940" s="139"/>
      <c r="J940" s="139"/>
      <c r="K940" s="139"/>
      <c r="L940" s="139"/>
    </row>
    <row r="941" spans="1:12" ht="15.75" customHeight="1">
      <c r="A941" s="143"/>
      <c r="B941" s="143"/>
      <c r="C941" s="143"/>
      <c r="D941" s="143"/>
      <c r="E941" s="143"/>
      <c r="I941" s="139"/>
      <c r="J941" s="139"/>
      <c r="K941" s="139"/>
      <c r="L941" s="139"/>
    </row>
    <row r="942" spans="1:12" ht="15.75" customHeight="1">
      <c r="A942" s="143"/>
      <c r="B942" s="143"/>
      <c r="C942" s="143"/>
      <c r="D942" s="143"/>
      <c r="E942" s="143"/>
      <c r="I942" s="139"/>
      <c r="J942" s="139"/>
      <c r="K942" s="139"/>
      <c r="L942" s="139"/>
    </row>
    <row r="943" spans="1:12" ht="15.75" customHeight="1">
      <c r="A943" s="143"/>
      <c r="B943" s="143"/>
      <c r="C943" s="143"/>
      <c r="D943" s="143"/>
      <c r="E943" s="143"/>
      <c r="I943" s="139"/>
      <c r="J943" s="139"/>
      <c r="K943" s="139"/>
      <c r="L943" s="139"/>
    </row>
    <row r="944" spans="1:12" ht="15.75" customHeight="1">
      <c r="A944" s="143"/>
      <c r="B944" s="143"/>
      <c r="C944" s="143"/>
      <c r="D944" s="143"/>
      <c r="E944" s="143"/>
      <c r="I944" s="139"/>
      <c r="J944" s="139"/>
      <c r="K944" s="139"/>
      <c r="L944" s="139"/>
    </row>
    <row r="945" spans="1:12" ht="15.75" customHeight="1">
      <c r="A945" s="143"/>
      <c r="B945" s="143"/>
      <c r="C945" s="143"/>
      <c r="D945" s="143"/>
      <c r="E945" s="143"/>
      <c r="I945" s="139"/>
      <c r="J945" s="139"/>
      <c r="K945" s="139"/>
      <c r="L945" s="139"/>
    </row>
    <row r="946" spans="1:12" ht="15.75" customHeight="1">
      <c r="A946" s="143"/>
      <c r="B946" s="143"/>
      <c r="C946" s="143"/>
      <c r="D946" s="143"/>
      <c r="E946" s="143"/>
      <c r="I946" s="139"/>
      <c r="J946" s="139"/>
      <c r="K946" s="139"/>
      <c r="L946" s="139"/>
    </row>
    <row r="947" spans="1:12" ht="15.75" customHeight="1">
      <c r="A947" s="143"/>
      <c r="B947" s="143"/>
      <c r="C947" s="143"/>
      <c r="D947" s="143"/>
      <c r="E947" s="143"/>
      <c r="I947" s="139"/>
      <c r="J947" s="139"/>
      <c r="K947" s="139"/>
      <c r="L947" s="139"/>
    </row>
    <row r="948" spans="1:12" ht="15.75" customHeight="1">
      <c r="A948" s="143"/>
      <c r="B948" s="143"/>
      <c r="C948" s="143"/>
      <c r="D948" s="143"/>
      <c r="E948" s="143"/>
      <c r="I948" s="139"/>
      <c r="J948" s="139"/>
      <c r="K948" s="139"/>
      <c r="L948" s="139"/>
    </row>
    <row r="949" spans="1:12" ht="15.75" customHeight="1">
      <c r="A949" s="143"/>
      <c r="B949" s="143"/>
      <c r="C949" s="143"/>
      <c r="D949" s="143"/>
      <c r="E949" s="143"/>
      <c r="I949" s="139"/>
      <c r="J949" s="139"/>
      <c r="K949" s="139"/>
      <c r="L949" s="139"/>
    </row>
    <row r="950" spans="1:12" ht="15.75" customHeight="1">
      <c r="A950" s="143"/>
      <c r="B950" s="143"/>
      <c r="C950" s="143"/>
      <c r="D950" s="143"/>
      <c r="E950" s="143"/>
      <c r="I950" s="139"/>
      <c r="J950" s="139"/>
      <c r="K950" s="139"/>
      <c r="L950" s="139"/>
    </row>
    <row r="951" spans="1:12" ht="15.75" customHeight="1">
      <c r="A951" s="143"/>
      <c r="B951" s="143"/>
      <c r="C951" s="143"/>
      <c r="D951" s="143"/>
      <c r="E951" s="143"/>
      <c r="I951" s="139"/>
      <c r="J951" s="139"/>
      <c r="K951" s="139"/>
      <c r="L951" s="139"/>
    </row>
    <row r="952" spans="1:12" ht="15.75" customHeight="1">
      <c r="A952" s="143"/>
      <c r="B952" s="143"/>
      <c r="C952" s="143"/>
      <c r="D952" s="143"/>
      <c r="E952" s="143"/>
      <c r="I952" s="139"/>
      <c r="J952" s="139"/>
      <c r="K952" s="139"/>
      <c r="L952" s="139"/>
    </row>
    <row r="953" spans="1:12" ht="15.75" customHeight="1">
      <c r="A953" s="143"/>
      <c r="B953" s="143"/>
      <c r="C953" s="143"/>
      <c r="D953" s="143"/>
      <c r="E953" s="143"/>
      <c r="I953" s="139"/>
      <c r="J953" s="139"/>
      <c r="K953" s="139"/>
      <c r="L953" s="139"/>
    </row>
    <row r="954" spans="1:12" ht="15.75" customHeight="1">
      <c r="A954" s="143"/>
      <c r="B954" s="143"/>
      <c r="C954" s="143"/>
      <c r="D954" s="143"/>
      <c r="E954" s="143"/>
      <c r="I954" s="139"/>
      <c r="J954" s="139"/>
      <c r="K954" s="139"/>
      <c r="L954" s="139"/>
    </row>
    <row r="955" spans="1:12" ht="15.75" customHeight="1">
      <c r="A955" s="143"/>
      <c r="B955" s="143"/>
      <c r="C955" s="143"/>
      <c r="D955" s="143"/>
      <c r="E955" s="143"/>
      <c r="I955" s="139"/>
      <c r="J955" s="139"/>
      <c r="K955" s="139"/>
      <c r="L955" s="139"/>
    </row>
    <row r="956" spans="1:12" ht="15.75" customHeight="1">
      <c r="A956" s="143"/>
      <c r="B956" s="143"/>
      <c r="C956" s="143"/>
      <c r="D956" s="143"/>
      <c r="E956" s="143"/>
      <c r="I956" s="139"/>
      <c r="J956" s="139"/>
      <c r="K956" s="139"/>
      <c r="L956" s="139"/>
    </row>
    <row r="957" spans="1:12" ht="15.75" customHeight="1">
      <c r="A957" s="143"/>
      <c r="B957" s="143"/>
      <c r="C957" s="143"/>
      <c r="D957" s="143"/>
      <c r="E957" s="143"/>
      <c r="I957" s="139"/>
      <c r="J957" s="139"/>
      <c r="K957" s="139"/>
      <c r="L957" s="139"/>
    </row>
    <row r="958" spans="1:12" ht="15.75" customHeight="1">
      <c r="A958" s="143"/>
      <c r="B958" s="143"/>
      <c r="C958" s="143"/>
      <c r="D958" s="143"/>
      <c r="E958" s="143"/>
      <c r="I958" s="139"/>
      <c r="J958" s="139"/>
      <c r="K958" s="139"/>
      <c r="L958" s="139"/>
    </row>
    <row r="959" spans="1:12" ht="15.75" customHeight="1">
      <c r="A959" s="143"/>
      <c r="B959" s="143"/>
      <c r="C959" s="143"/>
      <c r="D959" s="143"/>
      <c r="E959" s="143"/>
      <c r="I959" s="139"/>
      <c r="J959" s="139"/>
      <c r="K959" s="139"/>
      <c r="L959" s="139"/>
    </row>
    <row r="960" spans="1:12" ht="15.75" customHeight="1">
      <c r="A960" s="143"/>
      <c r="B960" s="143"/>
      <c r="C960" s="143"/>
      <c r="D960" s="143"/>
      <c r="E960" s="143"/>
      <c r="I960" s="139"/>
      <c r="J960" s="139"/>
      <c r="K960" s="139"/>
      <c r="L960" s="139"/>
    </row>
    <row r="961" spans="1:12" ht="15.75" customHeight="1">
      <c r="A961" s="143"/>
      <c r="B961" s="143"/>
      <c r="C961" s="143"/>
      <c r="D961" s="143"/>
      <c r="E961" s="143"/>
      <c r="I961" s="139"/>
      <c r="J961" s="139"/>
      <c r="K961" s="139"/>
      <c r="L961" s="139"/>
    </row>
    <row r="962" spans="1:12" ht="15.75" customHeight="1">
      <c r="A962" s="143"/>
      <c r="B962" s="143"/>
      <c r="C962" s="143"/>
      <c r="D962" s="143"/>
      <c r="E962" s="143"/>
      <c r="I962" s="139"/>
      <c r="J962" s="139"/>
      <c r="K962" s="139"/>
      <c r="L962" s="139"/>
    </row>
    <row r="963" spans="1:12" ht="15.75" customHeight="1">
      <c r="A963" s="143"/>
      <c r="B963" s="143"/>
      <c r="C963" s="143"/>
      <c r="D963" s="143"/>
      <c r="E963" s="143"/>
      <c r="I963" s="139"/>
      <c r="J963" s="139"/>
      <c r="K963" s="139"/>
      <c r="L963" s="139"/>
    </row>
    <row r="964" spans="1:12" ht="15.75" customHeight="1">
      <c r="A964" s="143"/>
      <c r="B964" s="143"/>
      <c r="C964" s="143"/>
      <c r="D964" s="143"/>
      <c r="E964" s="143"/>
      <c r="I964" s="139"/>
      <c r="J964" s="139"/>
      <c r="K964" s="139"/>
      <c r="L964" s="139"/>
    </row>
    <row r="965" spans="1:12" ht="15.75" customHeight="1">
      <c r="A965" s="143"/>
      <c r="B965" s="143"/>
      <c r="C965" s="143"/>
      <c r="D965" s="143"/>
      <c r="E965" s="143"/>
      <c r="I965" s="139"/>
      <c r="J965" s="139"/>
      <c r="K965" s="139"/>
      <c r="L965" s="139"/>
    </row>
    <row r="966" spans="1:12" ht="15.75" customHeight="1">
      <c r="A966" s="143"/>
      <c r="B966" s="143"/>
      <c r="C966" s="143"/>
      <c r="D966" s="143"/>
      <c r="E966" s="143"/>
      <c r="I966" s="139"/>
      <c r="J966" s="139"/>
      <c r="K966" s="139"/>
      <c r="L966" s="139"/>
    </row>
    <row r="967" spans="1:12" ht="15.75" customHeight="1">
      <c r="A967" s="143"/>
      <c r="B967" s="143"/>
      <c r="C967" s="143"/>
      <c r="D967" s="143"/>
      <c r="E967" s="143"/>
      <c r="I967" s="139"/>
      <c r="J967" s="139"/>
      <c r="K967" s="139"/>
      <c r="L967" s="139"/>
    </row>
    <row r="968" spans="1:12" ht="15.75" customHeight="1">
      <c r="A968" s="143"/>
      <c r="B968" s="143"/>
      <c r="C968" s="143"/>
      <c r="D968" s="143"/>
      <c r="E968" s="143"/>
      <c r="I968" s="139"/>
      <c r="J968" s="139"/>
      <c r="K968" s="139"/>
      <c r="L968" s="139"/>
    </row>
    <row r="969" spans="1:12" ht="15.75" customHeight="1">
      <c r="A969" s="143"/>
      <c r="B969" s="143"/>
      <c r="C969" s="143"/>
      <c r="D969" s="143"/>
      <c r="E969" s="143"/>
      <c r="I969" s="139"/>
      <c r="J969" s="139"/>
      <c r="K969" s="139"/>
      <c r="L969" s="139"/>
    </row>
    <row r="970" spans="1:12" ht="15.75" customHeight="1">
      <c r="A970" s="143"/>
      <c r="B970" s="143"/>
      <c r="C970" s="143"/>
      <c r="D970" s="143"/>
      <c r="E970" s="143"/>
      <c r="I970" s="139"/>
      <c r="J970" s="139"/>
      <c r="K970" s="139"/>
      <c r="L970" s="139"/>
    </row>
    <row r="971" spans="1:12" ht="15.75" customHeight="1">
      <c r="A971" s="143"/>
      <c r="B971" s="143"/>
      <c r="C971" s="143"/>
      <c r="D971" s="143"/>
      <c r="E971" s="143"/>
      <c r="I971" s="139"/>
      <c r="J971" s="139"/>
      <c r="K971" s="139"/>
      <c r="L971" s="139"/>
    </row>
    <row r="972" spans="1:12" ht="15.75" customHeight="1">
      <c r="A972" s="143"/>
      <c r="B972" s="143"/>
      <c r="C972" s="143"/>
      <c r="D972" s="143"/>
      <c r="E972" s="143"/>
      <c r="I972" s="139"/>
      <c r="J972" s="139"/>
      <c r="K972" s="139"/>
      <c r="L972" s="139"/>
    </row>
    <row r="973" spans="1:12" ht="15.75" customHeight="1">
      <c r="A973" s="143"/>
      <c r="B973" s="143"/>
      <c r="C973" s="143"/>
      <c r="D973" s="143"/>
      <c r="E973" s="143"/>
      <c r="I973" s="139"/>
      <c r="J973" s="139"/>
      <c r="K973" s="139"/>
      <c r="L973" s="139"/>
    </row>
    <row r="974" spans="1:12" ht="15.75" customHeight="1">
      <c r="A974" s="143"/>
      <c r="B974" s="143"/>
      <c r="C974" s="143"/>
      <c r="D974" s="143"/>
      <c r="E974" s="143"/>
      <c r="I974" s="139"/>
      <c r="J974" s="139"/>
      <c r="K974" s="139"/>
      <c r="L974" s="139"/>
    </row>
    <row r="975" spans="1:12" ht="15.75" customHeight="1">
      <c r="A975" s="143"/>
      <c r="B975" s="143"/>
      <c r="C975" s="143"/>
      <c r="D975" s="143"/>
      <c r="E975" s="143"/>
      <c r="I975" s="139"/>
      <c r="J975" s="139"/>
      <c r="K975" s="139"/>
      <c r="L975" s="139"/>
    </row>
    <row r="976" spans="1:12" ht="15.75" customHeight="1">
      <c r="A976" s="143"/>
      <c r="B976" s="143"/>
      <c r="C976" s="143"/>
      <c r="D976" s="143"/>
      <c r="E976" s="143"/>
      <c r="I976" s="139"/>
      <c r="J976" s="139"/>
      <c r="K976" s="139"/>
      <c r="L976" s="139"/>
    </row>
    <row r="977" spans="1:12" ht="15.75" customHeight="1">
      <c r="A977" s="143"/>
      <c r="B977" s="143"/>
      <c r="C977" s="143"/>
      <c r="D977" s="143"/>
      <c r="E977" s="143"/>
      <c r="I977" s="139"/>
      <c r="J977" s="139"/>
      <c r="K977" s="139"/>
      <c r="L977" s="139"/>
    </row>
    <row r="978" spans="1:12" ht="15.75" customHeight="1">
      <c r="A978" s="143"/>
      <c r="B978" s="143"/>
      <c r="C978" s="143"/>
      <c r="D978" s="143"/>
      <c r="E978" s="143"/>
      <c r="I978" s="139"/>
      <c r="J978" s="139"/>
      <c r="K978" s="139"/>
      <c r="L978" s="139"/>
    </row>
    <row r="979" spans="1:12" ht="15.75" customHeight="1">
      <c r="A979" s="143"/>
      <c r="B979" s="143"/>
      <c r="C979" s="143"/>
      <c r="D979" s="143"/>
      <c r="E979" s="143"/>
      <c r="I979" s="139"/>
      <c r="J979" s="139"/>
      <c r="K979" s="139"/>
      <c r="L979" s="139"/>
    </row>
    <row r="980" spans="1:12" ht="15.75" customHeight="1">
      <c r="A980" s="143"/>
      <c r="B980" s="143"/>
      <c r="C980" s="143"/>
      <c r="D980" s="143"/>
      <c r="E980" s="143"/>
      <c r="I980" s="139"/>
      <c r="J980" s="139"/>
      <c r="K980" s="139"/>
      <c r="L980" s="139"/>
    </row>
    <row r="981" spans="1:12" ht="15.75" customHeight="1">
      <c r="A981" s="143"/>
      <c r="B981" s="143"/>
      <c r="C981" s="143"/>
      <c r="D981" s="143"/>
      <c r="E981" s="143"/>
      <c r="I981" s="139"/>
      <c r="J981" s="139"/>
      <c r="K981" s="139"/>
      <c r="L981" s="139"/>
    </row>
    <row r="982" spans="1:12" ht="15.75" customHeight="1">
      <c r="A982" s="143"/>
      <c r="B982" s="143"/>
      <c r="C982" s="143"/>
      <c r="D982" s="143"/>
      <c r="E982" s="143"/>
      <c r="I982" s="139"/>
      <c r="J982" s="139"/>
      <c r="K982" s="139"/>
      <c r="L982" s="139"/>
    </row>
    <row r="983" spans="1:12" ht="15.75" customHeight="1">
      <c r="A983" s="143"/>
      <c r="B983" s="143"/>
      <c r="C983" s="143"/>
      <c r="D983" s="143"/>
      <c r="E983" s="143"/>
      <c r="I983" s="139"/>
      <c r="J983" s="139"/>
      <c r="K983" s="139"/>
      <c r="L983" s="139"/>
    </row>
    <row r="984" spans="1:12" ht="15.75" customHeight="1">
      <c r="A984" s="143"/>
      <c r="B984" s="143"/>
      <c r="C984" s="143"/>
      <c r="D984" s="143"/>
      <c r="E984" s="143"/>
      <c r="I984" s="139"/>
      <c r="J984" s="139"/>
      <c r="K984" s="139"/>
      <c r="L984" s="139"/>
    </row>
    <row r="985" spans="1:12" ht="15.75" customHeight="1">
      <c r="A985" s="143"/>
      <c r="B985" s="143"/>
      <c r="C985" s="143"/>
      <c r="D985" s="143"/>
      <c r="E985" s="143"/>
      <c r="I985" s="139"/>
      <c r="J985" s="139"/>
      <c r="K985" s="139"/>
      <c r="L985" s="139"/>
    </row>
    <row r="986" spans="1:12" ht="15.75" customHeight="1">
      <c r="A986" s="143"/>
      <c r="B986" s="143"/>
      <c r="C986" s="143"/>
      <c r="D986" s="143"/>
      <c r="E986" s="143"/>
      <c r="I986" s="139"/>
      <c r="J986" s="139"/>
      <c r="K986" s="139"/>
      <c r="L986" s="139"/>
    </row>
    <row r="987" spans="1:12" ht="15.75" customHeight="1">
      <c r="A987" s="143"/>
      <c r="B987" s="143"/>
      <c r="C987" s="143"/>
      <c r="D987" s="143"/>
      <c r="E987" s="143"/>
      <c r="I987" s="139"/>
      <c r="J987" s="139"/>
      <c r="K987" s="139"/>
      <c r="L987" s="139"/>
    </row>
    <row r="988" spans="1:12" ht="15.75" customHeight="1">
      <c r="A988" s="143"/>
      <c r="B988" s="143"/>
      <c r="C988" s="143"/>
      <c r="D988" s="143"/>
      <c r="E988" s="143"/>
      <c r="I988" s="139"/>
      <c r="J988" s="139"/>
      <c r="K988" s="139"/>
      <c r="L988" s="139"/>
    </row>
    <row r="989" spans="1:12" ht="15.75" customHeight="1">
      <c r="A989" s="143"/>
      <c r="B989" s="143"/>
      <c r="C989" s="143"/>
      <c r="D989" s="143"/>
      <c r="E989" s="143"/>
      <c r="I989" s="139"/>
      <c r="J989" s="139"/>
      <c r="K989" s="139"/>
      <c r="L989" s="139"/>
    </row>
    <row r="990" spans="1:12" ht="15.75" customHeight="1">
      <c r="A990" s="143"/>
      <c r="B990" s="143"/>
      <c r="C990" s="143"/>
      <c r="D990" s="143"/>
      <c r="E990" s="143"/>
      <c r="I990" s="139"/>
      <c r="J990" s="139"/>
      <c r="K990" s="139"/>
      <c r="L990" s="139"/>
    </row>
    <row r="991" spans="1:12" ht="15.75" customHeight="1">
      <c r="A991" s="143"/>
      <c r="B991" s="143"/>
      <c r="C991" s="143"/>
      <c r="D991" s="143"/>
      <c r="E991" s="143"/>
      <c r="I991" s="139"/>
      <c r="J991" s="139"/>
      <c r="K991" s="139"/>
      <c r="L991" s="139"/>
    </row>
    <row r="992" spans="1:12" ht="15.75" customHeight="1">
      <c r="A992" s="143"/>
      <c r="B992" s="143"/>
      <c r="C992" s="143"/>
      <c r="D992" s="143"/>
      <c r="E992" s="143"/>
      <c r="I992" s="139"/>
      <c r="J992" s="139"/>
      <c r="K992" s="139"/>
      <c r="L992" s="139"/>
    </row>
    <row r="993" spans="1:12" ht="15.75" customHeight="1">
      <c r="A993" s="143"/>
      <c r="B993" s="143"/>
      <c r="C993" s="143"/>
      <c r="D993" s="143"/>
      <c r="E993" s="143"/>
      <c r="I993" s="139"/>
      <c r="J993" s="139"/>
      <c r="K993" s="139"/>
      <c r="L993" s="139"/>
    </row>
    <row r="994" spans="1:12" ht="15.75" customHeight="1">
      <c r="A994" s="143"/>
      <c r="B994" s="143"/>
      <c r="C994" s="143"/>
      <c r="D994" s="143"/>
      <c r="E994" s="143"/>
      <c r="I994" s="139"/>
      <c r="J994" s="139"/>
      <c r="K994" s="139"/>
      <c r="L994" s="139"/>
    </row>
    <row r="995" spans="1:12" ht="15.75" customHeight="1">
      <c r="A995" s="143"/>
      <c r="B995" s="143"/>
      <c r="C995" s="143"/>
      <c r="D995" s="143"/>
      <c r="E995" s="143"/>
      <c r="I995" s="139"/>
      <c r="J995" s="139"/>
      <c r="K995" s="139"/>
      <c r="L995" s="139"/>
    </row>
    <row r="996" spans="1:12" ht="15.75" customHeight="1">
      <c r="A996" s="143"/>
      <c r="B996" s="143"/>
      <c r="C996" s="143"/>
      <c r="D996" s="143"/>
      <c r="E996" s="143"/>
      <c r="I996" s="139"/>
      <c r="J996" s="139"/>
      <c r="K996" s="139"/>
      <c r="L996" s="139"/>
    </row>
    <row r="997" spans="1:12" ht="15.75" customHeight="1">
      <c r="A997" s="143"/>
      <c r="B997" s="143"/>
      <c r="C997" s="143"/>
      <c r="D997" s="143"/>
      <c r="E997" s="143"/>
      <c r="I997" s="139"/>
      <c r="J997" s="139"/>
      <c r="K997" s="139"/>
      <c r="L997" s="139"/>
    </row>
    <row r="998" spans="1:12" ht="15.75" customHeight="1">
      <c r="A998" s="143"/>
      <c r="B998" s="143"/>
      <c r="C998" s="143"/>
      <c r="D998" s="143"/>
      <c r="E998" s="143"/>
      <c r="I998" s="139"/>
      <c r="J998" s="139"/>
      <c r="K998" s="139"/>
      <c r="L998" s="139"/>
    </row>
    <row r="999" spans="1:12" ht="15.75" customHeight="1">
      <c r="A999" s="143"/>
      <c r="B999" s="143"/>
      <c r="C999" s="143"/>
      <c r="D999" s="143"/>
      <c r="E999" s="143"/>
      <c r="I999" s="139"/>
      <c r="J999" s="139"/>
      <c r="K999" s="139"/>
      <c r="L999" s="139"/>
    </row>
    <row r="1000" spans="1:12" ht="15.75" customHeight="1">
      <c r="A1000" s="143"/>
      <c r="B1000" s="143"/>
      <c r="C1000" s="143"/>
      <c r="D1000" s="143"/>
      <c r="E1000" s="143"/>
      <c r="I1000" s="139"/>
      <c r="J1000" s="139"/>
      <c r="K1000" s="139"/>
      <c r="L1000" s="139"/>
    </row>
    <row r="1001" spans="1:12" ht="15.75" customHeight="1">
      <c r="A1001" s="143"/>
      <c r="B1001" s="143"/>
      <c r="C1001" s="143"/>
      <c r="D1001" s="143"/>
      <c r="E1001" s="143"/>
      <c r="I1001" s="139"/>
      <c r="J1001" s="139"/>
      <c r="K1001" s="139"/>
      <c r="L1001" s="139"/>
    </row>
  </sheetData>
  <sheetProtection sheet="1" formatCells="0" formatColumns="0" formatRows="0" insertColumns="0" insertRows="0" insertHyperlinks="0" deleteColumns="0" deleteRows="0" sort="0" autoFilter="0" pivotTables="0"/>
  <dataConsolidate/>
  <mergeCells count="123">
    <mergeCell ref="E115:I115"/>
    <mergeCell ref="E116:I116"/>
    <mergeCell ref="E109:I109"/>
    <mergeCell ref="E110:I110"/>
    <mergeCell ref="E111:I111"/>
    <mergeCell ref="E112:I112"/>
    <mergeCell ref="E113:I113"/>
    <mergeCell ref="E114:I114"/>
    <mergeCell ref="E92:I92"/>
    <mergeCell ref="E93:I93"/>
    <mergeCell ref="E94:I94"/>
    <mergeCell ref="E106:I106"/>
    <mergeCell ref="E107:I107"/>
    <mergeCell ref="E108:I108"/>
    <mergeCell ref="E95:I95"/>
    <mergeCell ref="E96:I96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86:I86"/>
    <mergeCell ref="E87:I87"/>
    <mergeCell ref="E88:I88"/>
    <mergeCell ref="E89:I89"/>
    <mergeCell ref="E90:I90"/>
    <mergeCell ref="E91:I91"/>
    <mergeCell ref="E80:I80"/>
    <mergeCell ref="E81:I81"/>
    <mergeCell ref="E82:I82"/>
    <mergeCell ref="E83:I83"/>
    <mergeCell ref="E84:I84"/>
    <mergeCell ref="E85:I85"/>
    <mergeCell ref="E74:I74"/>
    <mergeCell ref="E75:I75"/>
    <mergeCell ref="E76:I76"/>
    <mergeCell ref="E77:I77"/>
    <mergeCell ref="E78:I78"/>
    <mergeCell ref="E79:I79"/>
    <mergeCell ref="E68:I68"/>
    <mergeCell ref="E69:I69"/>
    <mergeCell ref="E70:I70"/>
    <mergeCell ref="E71:I71"/>
    <mergeCell ref="E72:I72"/>
    <mergeCell ref="E73:I73"/>
    <mergeCell ref="E63:I63"/>
    <mergeCell ref="E64:I64"/>
    <mergeCell ref="A65:C65"/>
    <mergeCell ref="E65:I65"/>
    <mergeCell ref="E66:I66"/>
    <mergeCell ref="E67:I67"/>
    <mergeCell ref="E57:I57"/>
    <mergeCell ref="E58:I58"/>
    <mergeCell ref="E59:I59"/>
    <mergeCell ref="E60:I60"/>
    <mergeCell ref="E61:I61"/>
    <mergeCell ref="E62:I62"/>
    <mergeCell ref="E51:I51"/>
    <mergeCell ref="E52:I52"/>
    <mergeCell ref="E53:I53"/>
    <mergeCell ref="E54:I54"/>
    <mergeCell ref="E55:I55"/>
    <mergeCell ref="E56:I56"/>
    <mergeCell ref="E45:I45"/>
    <mergeCell ref="E46:I46"/>
    <mergeCell ref="E47:I47"/>
    <mergeCell ref="E48:I48"/>
    <mergeCell ref="E49:I49"/>
    <mergeCell ref="E50:I50"/>
    <mergeCell ref="E39:I39"/>
    <mergeCell ref="E40:I40"/>
    <mergeCell ref="E41:I41"/>
    <mergeCell ref="E42:I42"/>
    <mergeCell ref="E43:I43"/>
    <mergeCell ref="E44:I44"/>
    <mergeCell ref="E33:I33"/>
    <mergeCell ref="E34:I34"/>
    <mergeCell ref="E35:I35"/>
    <mergeCell ref="E36:I36"/>
    <mergeCell ref="E37:I37"/>
    <mergeCell ref="E38:I38"/>
    <mergeCell ref="E13:I13"/>
    <mergeCell ref="A14:C14"/>
    <mergeCell ref="E14:I14"/>
    <mergeCell ref="E27:I27"/>
    <mergeCell ref="E28:I28"/>
    <mergeCell ref="E29:I29"/>
    <mergeCell ref="E30:I30"/>
    <mergeCell ref="E31:I31"/>
    <mergeCell ref="E32:I32"/>
    <mergeCell ref="E21:I21"/>
    <mergeCell ref="E22:I22"/>
    <mergeCell ref="E23:I23"/>
    <mergeCell ref="E24:I24"/>
    <mergeCell ref="E25:I25"/>
    <mergeCell ref="E26:I26"/>
    <mergeCell ref="E105:I105"/>
    <mergeCell ref="A7:B7"/>
    <mergeCell ref="E7:F7"/>
    <mergeCell ref="A8:B8"/>
    <mergeCell ref="A9:B9"/>
    <mergeCell ref="E9:F9"/>
    <mergeCell ref="A10:B10"/>
    <mergeCell ref="E10:F10"/>
    <mergeCell ref="A2:I2"/>
    <mergeCell ref="A4:B4"/>
    <mergeCell ref="E4:F4"/>
    <mergeCell ref="A5:B5"/>
    <mergeCell ref="E5:F5"/>
    <mergeCell ref="A6:B6"/>
    <mergeCell ref="E6:F6"/>
    <mergeCell ref="E15:I15"/>
    <mergeCell ref="E16:I16"/>
    <mergeCell ref="E17:I17"/>
    <mergeCell ref="E18:I18"/>
    <mergeCell ref="E19:I19"/>
    <mergeCell ref="E20:I20"/>
    <mergeCell ref="A11:B11"/>
    <mergeCell ref="A12:C13"/>
    <mergeCell ref="D12:I12"/>
  </mergeCells>
  <conditionalFormatting sqref="D15:D64">
    <cfRule type="cellIs" dxfId="11" priority="3" operator="lessThan">
      <formula>75</formula>
    </cfRule>
    <cfRule type="cellIs" dxfId="10" priority="4" operator="lessThan">
      <formula>75</formula>
    </cfRule>
  </conditionalFormatting>
  <conditionalFormatting sqref="D66:D116">
    <cfRule type="cellIs" dxfId="9" priority="2" operator="lessThan">
      <formula>75</formula>
    </cfRule>
  </conditionalFormatting>
  <conditionalFormatting sqref="E15:I64 E66:I116">
    <cfRule type="containsText" dxfId="8" priority="1" operator="containsText" text="Did Not Meet Expectation">
      <formula>NOT(ISERROR(SEARCH("Did Not Meet Expectation",E15)))</formula>
    </cfRule>
  </conditionalFormatting>
  <dataValidations count="3">
    <dataValidation allowBlank="1" showErrorMessage="1" sqref="E4:E11 G4:I4 G11:H11"/>
    <dataValidation allowBlank="1" showInputMessage="1" showErrorMessage="1" prompt="No need for manual data input here.&#10;&#10;Sir Jo" sqref="G5:I10 C9:C11 E15:I64 E66:I115"/>
    <dataValidation allowBlank="1" showInputMessage="1" showErrorMessage="1" prompt="Automatic numbering. No need for input here.&#10;&#10;Sir Jo" sqref="A15:A38"/>
  </dataValidations>
  <printOptions horizontalCentered="1"/>
  <pageMargins left="0.19685039370078741" right="0.16" top="0.15" bottom="0.11811023622047245" header="0" footer="0"/>
  <pageSetup paperSize="5" scale="85" fitToWidth="0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9933"/>
  </sheetPr>
  <dimension ref="A1:L1000"/>
  <sheetViews>
    <sheetView showGridLines="0" workbookViewId="0">
      <selection activeCell="D63" sqref="D63:D68"/>
    </sheetView>
  </sheetViews>
  <sheetFormatPr defaultColWidth="12.625" defaultRowHeight="15" customHeight="1"/>
  <cols>
    <col min="1" max="1" width="3.625" style="130" customWidth="1"/>
    <col min="2" max="2" width="14.75" style="130" customWidth="1"/>
    <col min="3" max="3" width="13.875" style="130" customWidth="1"/>
    <col min="4" max="4" width="11.5" style="130" customWidth="1"/>
    <col min="5" max="5" width="9.25" style="130" customWidth="1"/>
    <col min="6" max="6" width="10.25" style="130" customWidth="1"/>
    <col min="7" max="9" width="6.375" style="130" customWidth="1"/>
    <col min="10" max="10" width="8.75" style="130" customWidth="1"/>
    <col min="11" max="12" width="4.125" style="130" customWidth="1"/>
    <col min="13" max="16384" width="12.625" style="130"/>
  </cols>
  <sheetData>
    <row r="1" spans="1:12" s="123" customFormat="1">
      <c r="I1" s="124"/>
      <c r="J1" s="124"/>
      <c r="K1" s="124"/>
      <c r="L1" s="124"/>
    </row>
    <row r="2" spans="1:12" s="123" customFormat="1" ht="15.7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124"/>
      <c r="K2" s="124"/>
      <c r="L2" s="124"/>
    </row>
    <row r="3" spans="1:12" s="123" customFormat="1" ht="15.75" thickBot="1">
      <c r="A3" s="125"/>
      <c r="B3" s="125"/>
      <c r="C3" s="125"/>
      <c r="D3" s="125"/>
      <c r="E3" s="125"/>
      <c r="I3" s="124"/>
      <c r="J3" s="124"/>
      <c r="K3" s="124"/>
      <c r="L3" s="124"/>
    </row>
    <row r="4" spans="1:12" s="126" customFormat="1" ht="21" customHeight="1">
      <c r="A4" s="176" t="s">
        <v>18</v>
      </c>
      <c r="B4" s="177"/>
      <c r="C4" s="161"/>
      <c r="E4" s="217" t="s">
        <v>49</v>
      </c>
      <c r="F4" s="218"/>
      <c r="G4" s="108" t="s">
        <v>22</v>
      </c>
      <c r="H4" s="109" t="s">
        <v>23</v>
      </c>
      <c r="I4" s="110" t="s">
        <v>9</v>
      </c>
      <c r="K4" s="127"/>
      <c r="L4" s="127"/>
    </row>
    <row r="5" spans="1:12" s="126" customFormat="1" ht="27.75" customHeight="1">
      <c r="A5" s="178" t="s">
        <v>19</v>
      </c>
      <c r="B5" s="179"/>
      <c r="C5" s="162"/>
      <c r="E5" s="219" t="s">
        <v>50</v>
      </c>
      <c r="F5" s="181"/>
      <c r="G5" s="113">
        <f>COUNTIF($E$15:I64,"Did not meet Expectation")</f>
        <v>0</v>
      </c>
      <c r="H5" s="114">
        <f>COUNTIF($E$66:I115,"Did not meet Expectation")</f>
        <v>0</v>
      </c>
      <c r="I5" s="115">
        <f>SUM(G5:H5)</f>
        <v>0</v>
      </c>
      <c r="K5" s="127"/>
      <c r="L5" s="127"/>
    </row>
    <row r="6" spans="1:12" s="126" customFormat="1" ht="21" customHeight="1">
      <c r="A6" s="178" t="s">
        <v>56</v>
      </c>
      <c r="B6" s="179"/>
      <c r="C6" s="163"/>
      <c r="E6" s="220" t="s">
        <v>51</v>
      </c>
      <c r="F6" s="182"/>
      <c r="G6" s="113">
        <f>COUNTIF(E15:I64,"Fairly Satisfactory")</f>
        <v>0</v>
      </c>
      <c r="H6" s="114">
        <f>COUNTIF(E66:I115,"Fairly Satisfactory")</f>
        <v>0</v>
      </c>
      <c r="I6" s="115">
        <f t="shared" ref="I6:I9" si="0">SUM(G6:H6)</f>
        <v>0</v>
      </c>
      <c r="K6" s="127"/>
      <c r="L6" s="127"/>
    </row>
    <row r="7" spans="1:12" s="126" customFormat="1" ht="21" customHeight="1">
      <c r="A7" s="178" t="s">
        <v>20</v>
      </c>
      <c r="B7" s="179"/>
      <c r="C7" s="163"/>
      <c r="E7" s="220" t="s">
        <v>52</v>
      </c>
      <c r="F7" s="182"/>
      <c r="G7" s="113">
        <f>COUNTIF(E15:I64,"Satisfactory")</f>
        <v>0</v>
      </c>
      <c r="H7" s="114">
        <f>COUNTIF(E66:I115,"Satisfactory")</f>
        <v>0</v>
      </c>
      <c r="I7" s="115">
        <f t="shared" si="0"/>
        <v>0</v>
      </c>
      <c r="K7" s="127"/>
      <c r="L7" s="127"/>
    </row>
    <row r="8" spans="1:12" s="126" customFormat="1" ht="21" customHeight="1">
      <c r="A8" s="184" t="s">
        <v>55</v>
      </c>
      <c r="B8" s="185"/>
      <c r="C8" s="162" t="s">
        <v>48</v>
      </c>
      <c r="E8" s="111" t="s">
        <v>53</v>
      </c>
      <c r="F8" s="128"/>
      <c r="G8" s="113">
        <f>COUNTIF(E15:I64,"Very Satisfactory")</f>
        <v>0</v>
      </c>
      <c r="H8" s="114">
        <f>COUNTIF(E66:I115,"Very Satisfactory")</f>
        <v>0</v>
      </c>
      <c r="I8" s="115">
        <f t="shared" si="0"/>
        <v>0</v>
      </c>
      <c r="K8" s="127"/>
      <c r="L8" s="127"/>
    </row>
    <row r="9" spans="1:12" s="126" customFormat="1" ht="21" customHeight="1">
      <c r="A9" s="204" t="s">
        <v>36</v>
      </c>
      <c r="B9" s="205"/>
      <c r="C9" s="155">
        <f>C10+C11</f>
        <v>0</v>
      </c>
      <c r="E9" s="220" t="s">
        <v>54</v>
      </c>
      <c r="F9" s="182"/>
      <c r="G9" s="113">
        <f>COUNTIF(E15:I64,"Outstanding")</f>
        <v>0</v>
      </c>
      <c r="H9" s="114">
        <f>COUNTIF(E66:I115,"Outstanding")</f>
        <v>0</v>
      </c>
      <c r="I9" s="115">
        <f t="shared" si="0"/>
        <v>0</v>
      </c>
      <c r="K9" s="127"/>
      <c r="L9" s="127"/>
    </row>
    <row r="10" spans="1:12" s="126" customFormat="1" ht="21" customHeight="1" thickBot="1">
      <c r="A10" s="184" t="s">
        <v>57</v>
      </c>
      <c r="B10" s="185"/>
      <c r="C10" s="112">
        <f>COUNTA(B15:B64)</f>
        <v>0</v>
      </c>
      <c r="E10" s="221" t="s">
        <v>4</v>
      </c>
      <c r="F10" s="222"/>
      <c r="G10" s="116">
        <f>SUM(G5:G9)</f>
        <v>0</v>
      </c>
      <c r="H10" s="117">
        <f>SUM(H5:H9)</f>
        <v>0</v>
      </c>
      <c r="I10" s="118">
        <f>SUM(G10:H10)</f>
        <v>0</v>
      </c>
      <c r="K10" s="127"/>
      <c r="L10" s="127"/>
    </row>
    <row r="11" spans="1:12" s="126" customFormat="1" ht="21" customHeight="1" thickBot="1">
      <c r="A11" s="206" t="s">
        <v>63</v>
      </c>
      <c r="B11" s="207"/>
      <c r="C11" s="112">
        <f>COUNTA(B66:B115)</f>
        <v>0</v>
      </c>
      <c r="E11" s="101"/>
      <c r="F11" s="101"/>
      <c r="G11" s="102"/>
      <c r="H11" s="102"/>
      <c r="I11" s="103"/>
      <c r="K11" s="127"/>
      <c r="L11" s="127"/>
    </row>
    <row r="12" spans="1:12" ht="19.5" customHeight="1" thickBot="1">
      <c r="A12" s="186" t="s">
        <v>3</v>
      </c>
      <c r="B12" s="187"/>
      <c r="C12" s="188"/>
      <c r="D12" s="209" t="s">
        <v>59</v>
      </c>
      <c r="E12" s="209"/>
      <c r="F12" s="209"/>
      <c r="G12" s="209"/>
      <c r="H12" s="209"/>
      <c r="I12" s="209"/>
      <c r="J12" s="129"/>
      <c r="K12" s="129"/>
      <c r="L12" s="129"/>
    </row>
    <row r="13" spans="1:12" ht="22.5" customHeight="1" thickBot="1">
      <c r="A13" s="189"/>
      <c r="B13" s="190"/>
      <c r="C13" s="191"/>
      <c r="D13" s="131" t="s">
        <v>46</v>
      </c>
      <c r="E13" s="209" t="s">
        <v>47</v>
      </c>
      <c r="F13" s="209"/>
      <c r="G13" s="209"/>
      <c r="H13" s="209"/>
      <c r="I13" s="209"/>
      <c r="J13" s="132"/>
      <c r="K13" s="132"/>
      <c r="L13" s="132"/>
    </row>
    <row r="14" spans="1:12" ht="18" customHeight="1" thickBot="1">
      <c r="A14" s="201" t="s">
        <v>6</v>
      </c>
      <c r="B14" s="202"/>
      <c r="C14" s="203"/>
      <c r="D14" s="133"/>
      <c r="E14" s="210"/>
      <c r="F14" s="210"/>
      <c r="G14" s="210"/>
      <c r="H14" s="210"/>
      <c r="I14" s="210"/>
    </row>
    <row r="15" spans="1:12" ht="15.95" customHeight="1">
      <c r="A15" s="86" t="str">
        <f>IF(B15="","",1)</f>
        <v/>
      </c>
      <c r="B15" s="134"/>
      <c r="C15" s="135"/>
      <c r="D15" s="136"/>
      <c r="E15" s="211" t="str">
        <f>IFERROR(LOOKUP(D15,{50,74.5,79.5,84.5,89.5,100},{"Did Not Meet Expectation","Fairly Satisfactory","Satisfactory","Very Satisfactory","Outstanding"})," ")</f>
        <v/>
      </c>
      <c r="F15" s="212"/>
      <c r="G15" s="212"/>
      <c r="H15" s="212"/>
      <c r="I15" s="213"/>
      <c r="J15" s="137"/>
      <c r="K15" s="137"/>
      <c r="L15" s="137"/>
    </row>
    <row r="16" spans="1:12" ht="15.95" customHeight="1">
      <c r="A16" s="84" t="str">
        <f>IF(B16="","",A15+1)</f>
        <v/>
      </c>
      <c r="B16" s="134"/>
      <c r="C16" s="135"/>
      <c r="D16" s="136"/>
      <c r="E16" s="173" t="str">
        <f>IFERROR(LOOKUP(D16,{50,74.5,79.5,84.5,89.5,100},{"Did Not Meet Expectation","Fairly Satisfactory","Satisfactory","Very Satisfactory","Outstanding"})," ")</f>
        <v/>
      </c>
      <c r="F16" s="174"/>
      <c r="G16" s="174"/>
      <c r="H16" s="174"/>
      <c r="I16" s="175"/>
      <c r="J16" s="137"/>
      <c r="K16" s="137"/>
      <c r="L16" s="137"/>
    </row>
    <row r="17" spans="1:12" ht="15.95" customHeight="1">
      <c r="A17" s="84" t="str">
        <f t="shared" ref="A17:A64" si="1">IF(B17="","",A16+1)</f>
        <v/>
      </c>
      <c r="B17" s="134"/>
      <c r="C17" s="135"/>
      <c r="D17" s="136"/>
      <c r="E17" s="173" t="str">
        <f>IFERROR(LOOKUP(D17,{50,74.5,79.5,84.5,89.5,100},{"Did Not Meet Expectation","Fairly Satisfactory","Satisfactory","Very Satisfactory","Outstanding"})," ")</f>
        <v/>
      </c>
      <c r="F17" s="174"/>
      <c r="G17" s="174"/>
      <c r="H17" s="174"/>
      <c r="I17" s="175"/>
      <c r="J17" s="137"/>
      <c r="K17" s="137"/>
      <c r="L17" s="137"/>
    </row>
    <row r="18" spans="1:12" ht="15.95" customHeight="1">
      <c r="A18" s="84" t="str">
        <f t="shared" si="1"/>
        <v/>
      </c>
      <c r="B18" s="134"/>
      <c r="C18" s="135"/>
      <c r="D18" s="136"/>
      <c r="E18" s="173" t="str">
        <f>IFERROR(LOOKUP(D18,{50,74.5,79.5,84.5,89.5,100},{"Did Not Meet Expectation","Fairly Satisfactory","Satisfactory","Very Satisfactory","Outstanding"})," ")</f>
        <v/>
      </c>
      <c r="F18" s="174"/>
      <c r="G18" s="174"/>
      <c r="H18" s="174"/>
      <c r="I18" s="175"/>
      <c r="J18" s="137"/>
      <c r="K18" s="137"/>
      <c r="L18" s="137"/>
    </row>
    <row r="19" spans="1:12" ht="15.95" customHeight="1">
      <c r="A19" s="84" t="str">
        <f t="shared" si="1"/>
        <v/>
      </c>
      <c r="B19" s="134"/>
      <c r="C19" s="135"/>
      <c r="D19" s="136"/>
      <c r="E19" s="173" t="str">
        <f>IFERROR(LOOKUP(D19,{50,74.5,79.5,84.5,89.5,100},{"Did Not Meet Expectation","Fairly Satisfactory","Satisfactory","Very Satisfactory","Outstanding"})," ")</f>
        <v/>
      </c>
      <c r="F19" s="174"/>
      <c r="G19" s="174"/>
      <c r="H19" s="174"/>
      <c r="I19" s="175"/>
      <c r="J19" s="137"/>
      <c r="K19" s="137"/>
      <c r="L19" s="137"/>
    </row>
    <row r="20" spans="1:12" ht="15.95" customHeight="1">
      <c r="A20" s="84" t="str">
        <f t="shared" si="1"/>
        <v/>
      </c>
      <c r="B20" s="134"/>
      <c r="C20" s="135"/>
      <c r="D20" s="136"/>
      <c r="E20" s="173" t="str">
        <f>IFERROR(LOOKUP(D20,{50,74.5,79.5,84.5,89.5,100},{"Did Not Meet Expectation","Fairly Satisfactory","Satisfactory","Very Satisfactory","Outstanding"})," ")</f>
        <v/>
      </c>
      <c r="F20" s="174"/>
      <c r="G20" s="174"/>
      <c r="H20" s="174"/>
      <c r="I20" s="175"/>
      <c r="J20" s="137"/>
      <c r="K20" s="137"/>
      <c r="L20" s="137"/>
    </row>
    <row r="21" spans="1:12" ht="15.95" customHeight="1">
      <c r="A21" s="84" t="str">
        <f t="shared" si="1"/>
        <v/>
      </c>
      <c r="B21" s="138"/>
      <c r="C21" s="135"/>
      <c r="D21" s="136"/>
      <c r="E21" s="173" t="str">
        <f>IFERROR(LOOKUP(D21,{50,74.5,79.5,84.5,89.5,100},{"Did Not Meet Expectation","Fairly Satisfactory","Satisfactory","Very Satisfactory","Outstanding"})," ")</f>
        <v/>
      </c>
      <c r="F21" s="174"/>
      <c r="G21" s="174"/>
      <c r="H21" s="174"/>
      <c r="I21" s="175"/>
      <c r="J21" s="137"/>
      <c r="K21" s="137"/>
      <c r="L21" s="137"/>
    </row>
    <row r="22" spans="1:12" ht="15.95" customHeight="1">
      <c r="A22" s="84" t="str">
        <f t="shared" si="1"/>
        <v/>
      </c>
      <c r="B22" s="138"/>
      <c r="C22" s="135"/>
      <c r="D22" s="136"/>
      <c r="E22" s="173" t="str">
        <f>IFERROR(LOOKUP(D22,{50,74.5,79.5,84.5,89.5,100},{"Did Not Meet Expectation","Fairly Satisfactory","Satisfactory","Very Satisfactory","Outstanding"})," ")</f>
        <v/>
      </c>
      <c r="F22" s="174"/>
      <c r="G22" s="174"/>
      <c r="H22" s="174"/>
      <c r="I22" s="175"/>
      <c r="J22" s="137"/>
      <c r="K22" s="137"/>
      <c r="L22" s="137"/>
    </row>
    <row r="23" spans="1:12" ht="15.95" customHeight="1">
      <c r="A23" s="84" t="str">
        <f t="shared" si="1"/>
        <v/>
      </c>
      <c r="B23" s="138"/>
      <c r="C23" s="135"/>
      <c r="D23" s="136"/>
      <c r="E23" s="173" t="str">
        <f>IFERROR(LOOKUP(D23,{50,74.5,79.5,84.5,89.5,100},{"Did Not Meet Expectation","Fairly Satisfactory","Satisfactory","Very Satisfactory","Outstanding"})," ")</f>
        <v/>
      </c>
      <c r="F23" s="174"/>
      <c r="G23" s="174"/>
      <c r="H23" s="174"/>
      <c r="I23" s="175"/>
      <c r="J23" s="137"/>
      <c r="K23" s="137"/>
      <c r="L23" s="137"/>
    </row>
    <row r="24" spans="1:12" ht="15.95" customHeight="1">
      <c r="A24" s="84" t="str">
        <f t="shared" si="1"/>
        <v/>
      </c>
      <c r="B24" s="138"/>
      <c r="C24" s="135"/>
      <c r="D24" s="136"/>
      <c r="E24" s="173" t="str">
        <f>IFERROR(LOOKUP(D24,{50,74.5,79.5,84.5,89.5,100},{"Did Not Meet Expectation","Fairly Satisfactory","Satisfactory","Very Satisfactory","Outstanding"})," ")</f>
        <v/>
      </c>
      <c r="F24" s="174"/>
      <c r="G24" s="174"/>
      <c r="H24" s="174"/>
      <c r="I24" s="175"/>
      <c r="J24" s="137"/>
      <c r="K24" s="137"/>
      <c r="L24" s="137"/>
    </row>
    <row r="25" spans="1:12" ht="15.75" customHeight="1">
      <c r="A25" s="84" t="str">
        <f t="shared" si="1"/>
        <v/>
      </c>
      <c r="B25" s="138"/>
      <c r="C25" s="135"/>
      <c r="D25" s="136"/>
      <c r="E25" s="173" t="str">
        <f>IFERROR(LOOKUP(D25,{50,74.5,79.5,84.5,89.5,100},{"Did Not Meet Expectation","Fairly Satisfactory","Satisfactory","Very Satisfactory","Outstanding"})," ")</f>
        <v/>
      </c>
      <c r="F25" s="174"/>
      <c r="G25" s="174"/>
      <c r="H25" s="174"/>
      <c r="I25" s="175"/>
      <c r="J25" s="139"/>
      <c r="K25" s="139"/>
      <c r="L25" s="139"/>
    </row>
    <row r="26" spans="1:12" ht="15.95" customHeight="1">
      <c r="A26" s="84" t="str">
        <f t="shared" si="1"/>
        <v/>
      </c>
      <c r="B26" s="138"/>
      <c r="C26" s="135"/>
      <c r="D26" s="136"/>
      <c r="E26" s="173" t="str">
        <f>IFERROR(LOOKUP(D26,{50,74.5,79.5,84.5,89.5,100},{"Did Not Meet Expectation","Fairly Satisfactory","Satisfactory","Very Satisfactory","Outstanding"})," ")</f>
        <v/>
      </c>
      <c r="F26" s="174"/>
      <c r="G26" s="174"/>
      <c r="H26" s="174"/>
      <c r="I26" s="175"/>
      <c r="J26" s="140"/>
      <c r="K26" s="140"/>
      <c r="L26" s="140"/>
    </row>
    <row r="27" spans="1:12" ht="15.95" customHeight="1">
      <c r="A27" s="84" t="str">
        <f t="shared" si="1"/>
        <v/>
      </c>
      <c r="B27" s="138"/>
      <c r="C27" s="135"/>
      <c r="D27" s="136"/>
      <c r="E27" s="173" t="str">
        <f>IFERROR(LOOKUP(D27,{50,74.5,79.5,84.5,89.5,100},{"Did Not Meet Expectation","Fairly Satisfactory","Satisfactory","Very Satisfactory","Outstanding"})," ")</f>
        <v/>
      </c>
      <c r="F27" s="174"/>
      <c r="G27" s="174"/>
      <c r="H27" s="174"/>
      <c r="I27" s="175"/>
      <c r="J27" s="140"/>
      <c r="K27" s="140"/>
      <c r="L27" s="140"/>
    </row>
    <row r="28" spans="1:12" ht="15.95" customHeight="1">
      <c r="A28" s="84" t="str">
        <f t="shared" si="1"/>
        <v/>
      </c>
      <c r="B28" s="138"/>
      <c r="C28" s="135"/>
      <c r="D28" s="136"/>
      <c r="E28" s="173" t="str">
        <f>IFERROR(LOOKUP(D28,{50,74.5,79.5,84.5,89.5,100},{"Did Not Meet Expectation","Fairly Satisfactory","Satisfactory","Very Satisfactory","Outstanding"})," ")</f>
        <v/>
      </c>
      <c r="F28" s="174"/>
      <c r="G28" s="174"/>
      <c r="H28" s="174"/>
      <c r="I28" s="175"/>
      <c r="J28" s="140"/>
      <c r="K28" s="140"/>
      <c r="L28" s="140"/>
    </row>
    <row r="29" spans="1:12" ht="15.95" customHeight="1">
      <c r="A29" s="84" t="str">
        <f t="shared" si="1"/>
        <v/>
      </c>
      <c r="B29" s="138"/>
      <c r="C29" s="135"/>
      <c r="D29" s="136"/>
      <c r="E29" s="173" t="str">
        <f>IFERROR(LOOKUP(D29,{50,74.5,79.5,84.5,89.5,100},{"Did Not Meet Expectation","Fairly Satisfactory","Satisfactory","Very Satisfactory","Outstanding"})," ")</f>
        <v/>
      </c>
      <c r="F29" s="174"/>
      <c r="G29" s="174"/>
      <c r="H29" s="174"/>
      <c r="I29" s="175"/>
      <c r="J29" s="139"/>
      <c r="K29" s="139"/>
      <c r="L29" s="139"/>
    </row>
    <row r="30" spans="1:12" ht="15.95" customHeight="1">
      <c r="A30" s="84" t="str">
        <f t="shared" si="1"/>
        <v/>
      </c>
      <c r="B30" s="138"/>
      <c r="C30" s="135"/>
      <c r="D30" s="136"/>
      <c r="E30" s="173" t="str">
        <f>IFERROR(LOOKUP(D30,{50,74.5,79.5,84.5,89.5,100},{"Did Not Meet Expectation","Fairly Satisfactory","Satisfactory","Very Satisfactory","Outstanding"})," ")</f>
        <v/>
      </c>
      <c r="F30" s="174"/>
      <c r="G30" s="174"/>
      <c r="H30" s="174"/>
      <c r="I30" s="175"/>
      <c r="J30" s="139"/>
      <c r="K30" s="139"/>
      <c r="L30" s="139"/>
    </row>
    <row r="31" spans="1:12" ht="15.95" customHeight="1">
      <c r="A31" s="84" t="str">
        <f t="shared" si="1"/>
        <v/>
      </c>
      <c r="B31" s="138"/>
      <c r="C31" s="135"/>
      <c r="D31" s="136"/>
      <c r="E31" s="173" t="str">
        <f>IFERROR(LOOKUP(D31,{50,74.5,79.5,84.5,89.5,100},{"Did Not Meet Expectation","Fairly Satisfactory","Satisfactory","Very Satisfactory","Outstanding"})," ")</f>
        <v/>
      </c>
      <c r="F31" s="174"/>
      <c r="G31" s="174"/>
      <c r="H31" s="174"/>
      <c r="I31" s="175"/>
      <c r="J31" s="139"/>
      <c r="K31" s="139"/>
      <c r="L31" s="139"/>
    </row>
    <row r="32" spans="1:12" ht="15.95" customHeight="1">
      <c r="A32" s="84" t="str">
        <f t="shared" si="1"/>
        <v/>
      </c>
      <c r="B32" s="138"/>
      <c r="C32" s="135"/>
      <c r="D32" s="136"/>
      <c r="E32" s="173" t="str">
        <f>IFERROR(LOOKUP(D32,{50,74.5,79.5,84.5,89.5,100},{"Did Not Meet Expectation","Fairly Satisfactory","Satisfactory","Very Satisfactory","Outstanding"})," ")</f>
        <v/>
      </c>
      <c r="F32" s="174"/>
      <c r="G32" s="174"/>
      <c r="H32" s="174"/>
      <c r="I32" s="175"/>
      <c r="J32" s="139"/>
      <c r="K32" s="139"/>
      <c r="L32" s="139"/>
    </row>
    <row r="33" spans="1:12" ht="15.95" customHeight="1">
      <c r="A33" s="84" t="str">
        <f t="shared" si="1"/>
        <v/>
      </c>
      <c r="B33" s="138"/>
      <c r="C33" s="135"/>
      <c r="D33" s="136"/>
      <c r="E33" s="173" t="str">
        <f>IFERROR(LOOKUP(D33,{50,74.5,79.5,84.5,89.5,100},{"Did Not Meet Expectation","Fairly Satisfactory","Satisfactory","Very Satisfactory","Outstanding"})," ")</f>
        <v/>
      </c>
      <c r="F33" s="174"/>
      <c r="G33" s="174"/>
      <c r="H33" s="174"/>
      <c r="I33" s="175"/>
      <c r="J33" s="139"/>
      <c r="K33" s="139"/>
      <c r="L33" s="139"/>
    </row>
    <row r="34" spans="1:12" ht="15.95" customHeight="1">
      <c r="A34" s="84" t="str">
        <f t="shared" si="1"/>
        <v/>
      </c>
      <c r="B34" s="138"/>
      <c r="C34" s="135"/>
      <c r="D34" s="136"/>
      <c r="E34" s="173" t="str">
        <f>IFERROR(LOOKUP(D34,{50,74.5,79.5,84.5,89.5,100},{"Did Not Meet Expectation","Fairly Satisfactory","Satisfactory","Very Satisfactory","Outstanding"})," ")</f>
        <v/>
      </c>
      <c r="F34" s="174"/>
      <c r="G34" s="174"/>
      <c r="H34" s="174"/>
      <c r="I34" s="175"/>
      <c r="J34" s="139"/>
      <c r="K34" s="139"/>
      <c r="L34" s="139"/>
    </row>
    <row r="35" spans="1:12" ht="15.95" customHeight="1">
      <c r="A35" s="84" t="str">
        <f t="shared" si="1"/>
        <v/>
      </c>
      <c r="B35" s="138"/>
      <c r="C35" s="135"/>
      <c r="D35" s="136"/>
      <c r="E35" s="173" t="str">
        <f>IFERROR(LOOKUP(D35,{50,74.5,79.5,84.5,89.5,100},{"Did Not Meet Expectation","Fairly Satisfactory","Satisfactory","Very Satisfactory","Outstanding"})," ")</f>
        <v/>
      </c>
      <c r="F35" s="174"/>
      <c r="G35" s="174"/>
      <c r="H35" s="174"/>
      <c r="I35" s="175"/>
      <c r="J35" s="139"/>
      <c r="K35" s="139"/>
      <c r="L35" s="139"/>
    </row>
    <row r="36" spans="1:12" ht="15.95" customHeight="1">
      <c r="A36" s="84" t="str">
        <f t="shared" si="1"/>
        <v/>
      </c>
      <c r="B36" s="138"/>
      <c r="C36" s="135"/>
      <c r="D36" s="136"/>
      <c r="E36" s="173" t="str">
        <f>IFERROR(LOOKUP(D36,{50,74.5,79.5,84.5,89.5,100},{"Did Not Meet Expectation","Fairly Satisfactory","Satisfactory","Very Satisfactory","Outstanding"})," ")</f>
        <v/>
      </c>
      <c r="F36" s="174"/>
      <c r="G36" s="174"/>
      <c r="H36" s="174"/>
      <c r="I36" s="175"/>
    </row>
    <row r="37" spans="1:12" ht="15.95" customHeight="1">
      <c r="A37" s="84" t="str">
        <f t="shared" si="1"/>
        <v/>
      </c>
      <c r="B37" s="138"/>
      <c r="C37" s="135"/>
      <c r="D37" s="136"/>
      <c r="E37" s="173" t="str">
        <f>IFERROR(LOOKUP(D37,{50,74.5,79.5,84.5,89.5,100},{"Did Not Meet Expectation","Fairly Satisfactory","Satisfactory","Very Satisfactory","Outstanding"})," ")</f>
        <v/>
      </c>
      <c r="F37" s="174"/>
      <c r="G37" s="174"/>
      <c r="H37" s="174"/>
      <c r="I37" s="175"/>
    </row>
    <row r="38" spans="1:12" ht="15.95" customHeight="1">
      <c r="A38" s="84" t="str">
        <f t="shared" si="1"/>
        <v/>
      </c>
      <c r="B38" s="138"/>
      <c r="C38" s="135"/>
      <c r="D38" s="136"/>
      <c r="E38" s="173" t="str">
        <f>IFERROR(LOOKUP(D38,{50,74.5,79.5,84.5,89.5,100},{"Did Not Meet Expectation","Fairly Satisfactory","Satisfactory","Very Satisfactory","Outstanding"})," ")</f>
        <v/>
      </c>
      <c r="F38" s="174"/>
      <c r="G38" s="174"/>
      <c r="H38" s="174"/>
      <c r="I38" s="175"/>
    </row>
    <row r="39" spans="1:12" ht="15.95" customHeight="1">
      <c r="A39" s="84" t="str">
        <f t="shared" si="1"/>
        <v/>
      </c>
      <c r="B39" s="138"/>
      <c r="C39" s="135"/>
      <c r="D39" s="136"/>
      <c r="E39" s="173" t="str">
        <f>IFERROR(LOOKUP(D39,{50,74.5,79.5,84.5,89.5,100},{"Did Not Meet Expectation","Fairly Satisfactory","Satisfactory","Very Satisfactory","Outstanding"})," ")</f>
        <v/>
      </c>
      <c r="F39" s="174"/>
      <c r="G39" s="174"/>
      <c r="H39" s="174"/>
      <c r="I39" s="175"/>
    </row>
    <row r="40" spans="1:12" ht="15.95" customHeight="1">
      <c r="A40" s="84" t="str">
        <f t="shared" si="1"/>
        <v/>
      </c>
      <c r="B40" s="138"/>
      <c r="C40" s="135"/>
      <c r="D40" s="136"/>
      <c r="E40" s="173" t="str">
        <f>IFERROR(LOOKUP(D40,{50,74.5,79.5,84.5,89.5,100},{"Did Not Meet Expectation","Fairly Satisfactory","Satisfactory","Very Satisfactory","Outstanding"})," ")</f>
        <v/>
      </c>
      <c r="F40" s="174"/>
      <c r="G40" s="174"/>
      <c r="H40" s="174"/>
      <c r="I40" s="175"/>
    </row>
    <row r="41" spans="1:12" ht="15.95" customHeight="1">
      <c r="A41" s="84" t="str">
        <f t="shared" si="1"/>
        <v/>
      </c>
      <c r="B41" s="138"/>
      <c r="C41" s="135"/>
      <c r="D41" s="136"/>
      <c r="E41" s="173" t="str">
        <f>IFERROR(LOOKUP(D41,{50,74.5,79.5,84.5,89.5,100},{"Did Not Meet Expectation","Fairly Satisfactory","Satisfactory","Very Satisfactory","Outstanding"})," ")</f>
        <v/>
      </c>
      <c r="F41" s="174"/>
      <c r="G41" s="174"/>
      <c r="H41" s="174"/>
      <c r="I41" s="175"/>
    </row>
    <row r="42" spans="1:12" ht="15.95" customHeight="1">
      <c r="A42" s="84" t="str">
        <f t="shared" si="1"/>
        <v/>
      </c>
      <c r="B42" s="138"/>
      <c r="C42" s="135"/>
      <c r="D42" s="136"/>
      <c r="E42" s="173" t="str">
        <f>IFERROR(LOOKUP(D42,{50,74.5,79.5,84.5,89.5,100},{"Did Not Meet Expectation","Fairly Satisfactory","Satisfactory","Very Satisfactory","Outstanding"})," ")</f>
        <v/>
      </c>
      <c r="F42" s="174"/>
      <c r="G42" s="174"/>
      <c r="H42" s="174"/>
      <c r="I42" s="175"/>
    </row>
    <row r="43" spans="1:12" ht="15.95" customHeight="1">
      <c r="A43" s="84" t="str">
        <f t="shared" si="1"/>
        <v/>
      </c>
      <c r="B43" s="138"/>
      <c r="C43" s="135"/>
      <c r="D43" s="136"/>
      <c r="E43" s="173" t="str">
        <f>IFERROR(LOOKUP(D43,{50,74.5,79.5,84.5,89.5,100},{"Did Not Meet Expectation","Fairly Satisfactory","Satisfactory","Very Satisfactory","Outstanding"})," ")</f>
        <v/>
      </c>
      <c r="F43" s="174"/>
      <c r="G43" s="174"/>
      <c r="H43" s="174"/>
      <c r="I43" s="175"/>
    </row>
    <row r="44" spans="1:12" ht="15.95" customHeight="1">
      <c r="A44" s="84" t="str">
        <f t="shared" si="1"/>
        <v/>
      </c>
      <c r="B44" s="138"/>
      <c r="C44" s="135"/>
      <c r="D44" s="136"/>
      <c r="E44" s="173" t="str">
        <f>IFERROR(LOOKUP(D44,{50,74.5,79.5,84.5,89.5,100},{"Did Not Meet Expectation","Fairly Satisfactory","Satisfactory","Very Satisfactory","Outstanding"})," ")</f>
        <v/>
      </c>
      <c r="F44" s="174"/>
      <c r="G44" s="174"/>
      <c r="H44" s="174"/>
      <c r="I44" s="175"/>
    </row>
    <row r="45" spans="1:12" ht="15.95" customHeight="1">
      <c r="A45" s="84" t="str">
        <f t="shared" si="1"/>
        <v/>
      </c>
      <c r="B45" s="138"/>
      <c r="C45" s="135"/>
      <c r="D45" s="136"/>
      <c r="E45" s="173" t="str">
        <f>IFERROR(LOOKUP(D45,{50,74.5,79.5,84.5,89.5,100},{"Did Not Meet Expectation","Fairly Satisfactory","Satisfactory","Very Satisfactory","Outstanding"})," ")</f>
        <v/>
      </c>
      <c r="F45" s="174"/>
      <c r="G45" s="174"/>
      <c r="H45" s="174"/>
      <c r="I45" s="175"/>
    </row>
    <row r="46" spans="1:12" ht="15.95" customHeight="1">
      <c r="A46" s="84" t="str">
        <f t="shared" si="1"/>
        <v/>
      </c>
      <c r="B46" s="138"/>
      <c r="C46" s="135"/>
      <c r="D46" s="136"/>
      <c r="E46" s="173" t="str">
        <f>IFERROR(LOOKUP(D46,{50,74.5,79.5,84.5,89.5,100},{"Did Not Meet Expectation","Fairly Satisfactory","Satisfactory","Very Satisfactory","Outstanding"})," ")</f>
        <v/>
      </c>
      <c r="F46" s="174"/>
      <c r="G46" s="174"/>
      <c r="H46" s="174"/>
      <c r="I46" s="175"/>
    </row>
    <row r="47" spans="1:12" ht="15.95" customHeight="1">
      <c r="A47" s="84" t="str">
        <f t="shared" si="1"/>
        <v/>
      </c>
      <c r="B47" s="138"/>
      <c r="C47" s="135"/>
      <c r="D47" s="136"/>
      <c r="E47" s="173" t="str">
        <f>IFERROR(LOOKUP(D47,{50,74.5,79.5,84.5,89.5,100},{"Did Not Meet Expectation","Fairly Satisfactory","Satisfactory","Very Satisfactory","Outstanding"})," ")</f>
        <v/>
      </c>
      <c r="F47" s="174"/>
      <c r="G47" s="174"/>
      <c r="H47" s="174"/>
      <c r="I47" s="175"/>
    </row>
    <row r="48" spans="1:12" ht="15.95" customHeight="1">
      <c r="A48" s="84" t="str">
        <f t="shared" si="1"/>
        <v/>
      </c>
      <c r="B48" s="138"/>
      <c r="C48" s="135"/>
      <c r="D48" s="136"/>
      <c r="E48" s="173" t="str">
        <f>IFERROR(LOOKUP(D48,{50,74.5,79.5,84.5,89.5,100},{"Did Not Meet Expectation","Fairly Satisfactory","Satisfactory","Very Satisfactory","Outstanding"})," ")</f>
        <v/>
      </c>
      <c r="F48" s="174"/>
      <c r="G48" s="174"/>
      <c r="H48" s="174"/>
      <c r="I48" s="175"/>
    </row>
    <row r="49" spans="1:9" ht="15.95" customHeight="1">
      <c r="A49" s="84" t="str">
        <f t="shared" si="1"/>
        <v/>
      </c>
      <c r="B49" s="138"/>
      <c r="C49" s="135"/>
      <c r="D49" s="136"/>
      <c r="E49" s="173" t="str">
        <f>IFERROR(LOOKUP(D49,{50,74.5,79.5,84.5,89.5,100},{"Did Not Meet Expectation","Fairly Satisfactory","Satisfactory","Very Satisfactory","Outstanding"})," ")</f>
        <v/>
      </c>
      <c r="F49" s="174"/>
      <c r="G49" s="174"/>
      <c r="H49" s="174"/>
      <c r="I49" s="175"/>
    </row>
    <row r="50" spans="1:9" ht="15.95" customHeight="1">
      <c r="A50" s="84" t="str">
        <f t="shared" si="1"/>
        <v/>
      </c>
      <c r="B50" s="138"/>
      <c r="C50" s="135"/>
      <c r="D50" s="136"/>
      <c r="E50" s="173" t="str">
        <f>IFERROR(LOOKUP(D50,{50,74.5,79.5,84.5,89.5,100},{"Did Not Meet Expectation","Fairly Satisfactory","Satisfactory","Very Satisfactory","Outstanding"})," ")</f>
        <v/>
      </c>
      <c r="F50" s="174"/>
      <c r="G50" s="174"/>
      <c r="H50" s="174"/>
      <c r="I50" s="175"/>
    </row>
    <row r="51" spans="1:9" ht="15.95" customHeight="1">
      <c r="A51" s="84" t="str">
        <f t="shared" si="1"/>
        <v/>
      </c>
      <c r="B51" s="138"/>
      <c r="C51" s="135"/>
      <c r="D51" s="136"/>
      <c r="E51" s="173" t="str">
        <f>IFERROR(LOOKUP(D51,{50,74.5,79.5,84.5,89.5,100},{"Did Not Meet Expectation","Fairly Satisfactory","Satisfactory","Very Satisfactory","Outstanding"})," ")</f>
        <v/>
      </c>
      <c r="F51" s="174"/>
      <c r="G51" s="174"/>
      <c r="H51" s="174"/>
      <c r="I51" s="175"/>
    </row>
    <row r="52" spans="1:9" ht="15.95" customHeight="1">
      <c r="A52" s="84" t="str">
        <f t="shared" si="1"/>
        <v/>
      </c>
      <c r="B52" s="138"/>
      <c r="C52" s="135"/>
      <c r="D52" s="136"/>
      <c r="E52" s="173" t="str">
        <f>IFERROR(LOOKUP(D52,{50,74.5,79.5,84.5,89.5,100},{"Did Not Meet Expectation","Fairly Satisfactory","Satisfactory","Very Satisfactory","Outstanding"})," ")</f>
        <v/>
      </c>
      <c r="F52" s="174"/>
      <c r="G52" s="174"/>
      <c r="H52" s="174"/>
      <c r="I52" s="175"/>
    </row>
    <row r="53" spans="1:9" ht="15.95" customHeight="1">
      <c r="A53" s="84" t="str">
        <f t="shared" si="1"/>
        <v/>
      </c>
      <c r="B53" s="138"/>
      <c r="C53" s="135"/>
      <c r="D53" s="136"/>
      <c r="E53" s="173" t="str">
        <f>IFERROR(LOOKUP(D53,{50,74.5,79.5,84.5,89.5,100},{"Did Not Meet Expectation","Fairly Satisfactory","Satisfactory","Very Satisfactory","Outstanding"})," ")</f>
        <v/>
      </c>
      <c r="F53" s="174"/>
      <c r="G53" s="174"/>
      <c r="H53" s="174"/>
      <c r="I53" s="175"/>
    </row>
    <row r="54" spans="1:9" ht="15.95" customHeight="1">
      <c r="A54" s="84" t="str">
        <f t="shared" si="1"/>
        <v/>
      </c>
      <c r="B54" s="138"/>
      <c r="C54" s="135"/>
      <c r="D54" s="136"/>
      <c r="E54" s="173" t="str">
        <f>IFERROR(LOOKUP(D54,{50,74.5,79.5,84.5,89.5,100},{"Did Not Meet Expectation","Fairly Satisfactory","Satisfactory","Very Satisfactory","Outstanding"})," ")</f>
        <v/>
      </c>
      <c r="F54" s="174"/>
      <c r="G54" s="174"/>
      <c r="H54" s="174"/>
      <c r="I54" s="175"/>
    </row>
    <row r="55" spans="1:9" ht="15.95" customHeight="1">
      <c r="A55" s="84" t="str">
        <f t="shared" si="1"/>
        <v/>
      </c>
      <c r="B55" s="138"/>
      <c r="C55" s="135"/>
      <c r="D55" s="136"/>
      <c r="E55" s="173" t="str">
        <f>IFERROR(LOOKUP(D55,{50,74.5,79.5,84.5,89.5,100},{"Did Not Meet Expectation","Fairly Satisfactory","Satisfactory","Very Satisfactory","Outstanding"})," ")</f>
        <v/>
      </c>
      <c r="F55" s="174"/>
      <c r="G55" s="174"/>
      <c r="H55" s="174"/>
      <c r="I55" s="175"/>
    </row>
    <row r="56" spans="1:9" ht="15.95" customHeight="1">
      <c r="A56" s="84" t="str">
        <f t="shared" si="1"/>
        <v/>
      </c>
      <c r="B56" s="138"/>
      <c r="C56" s="135"/>
      <c r="D56" s="136"/>
      <c r="E56" s="173" t="str">
        <f>IFERROR(LOOKUP(D56,{50,74.5,79.5,84.5,89.5,100},{"Did Not Meet Expectation","Fairly Satisfactory","Satisfactory","Very Satisfactory","Outstanding"})," ")</f>
        <v/>
      </c>
      <c r="F56" s="174"/>
      <c r="G56" s="174"/>
      <c r="H56" s="174"/>
      <c r="I56" s="175"/>
    </row>
    <row r="57" spans="1:9" ht="15.95" customHeight="1">
      <c r="A57" s="84" t="str">
        <f t="shared" si="1"/>
        <v/>
      </c>
      <c r="B57" s="138"/>
      <c r="C57" s="135"/>
      <c r="D57" s="136"/>
      <c r="E57" s="173" t="str">
        <f>IFERROR(LOOKUP(D57,{50,74.5,79.5,84.5,89.5,100},{"Did Not Meet Expectation","Fairly Satisfactory","Satisfactory","Very Satisfactory","Outstanding"})," ")</f>
        <v/>
      </c>
      <c r="F57" s="174"/>
      <c r="G57" s="174"/>
      <c r="H57" s="174"/>
      <c r="I57" s="175"/>
    </row>
    <row r="58" spans="1:9" ht="15.95" customHeight="1">
      <c r="A58" s="84" t="str">
        <f t="shared" si="1"/>
        <v/>
      </c>
      <c r="B58" s="138"/>
      <c r="C58" s="135"/>
      <c r="D58" s="136"/>
      <c r="E58" s="173" t="str">
        <f>IFERROR(LOOKUP(D58,{50,74.5,79.5,84.5,89.5,100},{"Did Not Meet Expectation","Fairly Satisfactory","Satisfactory","Very Satisfactory","Outstanding"})," ")</f>
        <v/>
      </c>
      <c r="F58" s="174"/>
      <c r="G58" s="174"/>
      <c r="H58" s="174"/>
      <c r="I58" s="175"/>
    </row>
    <row r="59" spans="1:9" ht="15.95" customHeight="1">
      <c r="A59" s="84" t="str">
        <f t="shared" si="1"/>
        <v/>
      </c>
      <c r="B59" s="138"/>
      <c r="C59" s="135"/>
      <c r="D59" s="136"/>
      <c r="E59" s="173" t="str">
        <f>IFERROR(LOOKUP(D59,{50,74.5,79.5,84.5,89.5,100},{"Did Not Meet Expectation","Fairly Satisfactory","Satisfactory","Very Satisfactory","Outstanding"})," ")</f>
        <v/>
      </c>
      <c r="F59" s="174"/>
      <c r="G59" s="174"/>
      <c r="H59" s="174"/>
      <c r="I59" s="175"/>
    </row>
    <row r="60" spans="1:9" ht="15.95" customHeight="1">
      <c r="A60" s="84" t="str">
        <f t="shared" si="1"/>
        <v/>
      </c>
      <c r="B60" s="138"/>
      <c r="C60" s="135"/>
      <c r="D60" s="136"/>
      <c r="E60" s="173" t="str">
        <f>IFERROR(LOOKUP(D60,{50,74.5,79.5,84.5,89.5,100},{"Did Not Meet Expectation","Fairly Satisfactory","Satisfactory","Very Satisfactory","Outstanding"})," ")</f>
        <v/>
      </c>
      <c r="F60" s="174"/>
      <c r="G60" s="174"/>
      <c r="H60" s="174"/>
      <c r="I60" s="175"/>
    </row>
    <row r="61" spans="1:9" ht="15.95" customHeight="1">
      <c r="A61" s="84" t="str">
        <f t="shared" si="1"/>
        <v/>
      </c>
      <c r="B61" s="138"/>
      <c r="C61" s="135"/>
      <c r="D61" s="136"/>
      <c r="E61" s="173" t="str">
        <f>IFERROR(LOOKUP(D61,{50,74.5,79.5,84.5,89.5,100},{"Did Not Meet Expectation","Fairly Satisfactory","Satisfactory","Very Satisfactory","Outstanding"})," ")</f>
        <v/>
      </c>
      <c r="F61" s="174"/>
      <c r="G61" s="174"/>
      <c r="H61" s="174"/>
      <c r="I61" s="175"/>
    </row>
    <row r="62" spans="1:9" ht="15.95" customHeight="1">
      <c r="A62" s="84" t="str">
        <f t="shared" si="1"/>
        <v/>
      </c>
      <c r="B62" s="138"/>
      <c r="C62" s="135"/>
      <c r="D62" s="136"/>
      <c r="E62" s="173" t="str">
        <f>IFERROR(LOOKUP(D62,{50,74.5,79.5,84.5,89.5,100},{"Did Not Meet Expectation","Fairly Satisfactory","Satisfactory","Very Satisfactory","Outstanding"})," ")</f>
        <v/>
      </c>
      <c r="F62" s="174"/>
      <c r="G62" s="174"/>
      <c r="H62" s="174"/>
      <c r="I62" s="175"/>
    </row>
    <row r="63" spans="1:9" ht="15.95" customHeight="1">
      <c r="A63" s="84" t="str">
        <f t="shared" si="1"/>
        <v/>
      </c>
      <c r="B63" s="138"/>
      <c r="C63" s="135"/>
      <c r="D63" s="136"/>
      <c r="E63" s="173" t="str">
        <f>IFERROR(LOOKUP(D63,{50,74.5,79.5,84.5,89.5,100},{"Did Not Meet Expectation","Fairly Satisfactory","Satisfactory","Very Satisfactory","Outstanding"})," ")</f>
        <v/>
      </c>
      <c r="F63" s="174"/>
      <c r="G63" s="174"/>
      <c r="H63" s="174"/>
      <c r="I63" s="175"/>
    </row>
    <row r="64" spans="1:9" ht="15.95" customHeight="1" thickBot="1">
      <c r="A64" s="85" t="str">
        <f t="shared" si="1"/>
        <v/>
      </c>
      <c r="B64" s="138"/>
      <c r="C64" s="135"/>
      <c r="D64" s="141"/>
      <c r="E64" s="195" t="str">
        <f>IFERROR(LOOKUP(D64,{50,74.5,79.5,84.5,89.5,100},{"Did Not Meet Expectation","Fairly Satisfactory","Satisfactory","Very Satisfactory","Outstanding"})," ")</f>
        <v/>
      </c>
      <c r="F64" s="196"/>
      <c r="G64" s="196"/>
      <c r="H64" s="196"/>
      <c r="I64" s="197"/>
    </row>
    <row r="65" spans="1:9" ht="15.95" customHeight="1" thickBot="1">
      <c r="A65" s="198" t="s">
        <v>7</v>
      </c>
      <c r="B65" s="199"/>
      <c r="C65" s="200"/>
      <c r="D65" s="165"/>
      <c r="E65" s="214"/>
      <c r="F65" s="215"/>
      <c r="G65" s="215"/>
      <c r="H65" s="215"/>
      <c r="I65" s="216"/>
    </row>
    <row r="66" spans="1:9" ht="15.95" customHeight="1">
      <c r="A66" s="83" t="str">
        <f>IF(B66="","",1)</f>
        <v/>
      </c>
      <c r="B66" s="153"/>
      <c r="C66" s="146"/>
      <c r="D66" s="136"/>
      <c r="E66" s="192" t="str">
        <f>IFERROR(LOOKUP(D66,{50,74.5,79.5,84.5,89.5,100},{"Did Not Meet Expectation","Fairly Satisfactory","Satisfactory","Very Satisfactory","Outstanding"})," ")</f>
        <v/>
      </c>
      <c r="F66" s="193"/>
      <c r="G66" s="193"/>
      <c r="H66" s="193"/>
      <c r="I66" s="194"/>
    </row>
    <row r="67" spans="1:9" ht="15.95" customHeight="1">
      <c r="A67" s="84" t="str">
        <f>IF(B67="","",A66+1)</f>
        <v/>
      </c>
      <c r="B67" s="153"/>
      <c r="C67" s="148"/>
      <c r="D67" s="136"/>
      <c r="E67" s="173" t="str">
        <f>IFERROR(LOOKUP(D67,{50,74.5,79.5,84.5,89.5,100},{"Did Not Meet Expectation","Fairly Satisfactory","Satisfactory","Very Satisfactory","Outstanding"})," ")</f>
        <v/>
      </c>
      <c r="F67" s="174"/>
      <c r="G67" s="174"/>
      <c r="H67" s="174"/>
      <c r="I67" s="175"/>
    </row>
    <row r="68" spans="1:9" ht="15.95" customHeight="1">
      <c r="A68" s="84" t="str">
        <f t="shared" ref="A68:A115" si="2">IF(B68="","",A67+1)</f>
        <v/>
      </c>
      <c r="B68" s="153"/>
      <c r="C68" s="148"/>
      <c r="D68" s="136"/>
      <c r="E68" s="173" t="str">
        <f>IFERROR(LOOKUP(D68,{50,74.5,79.5,84.5,89.5,100},{"Did Not Meet Expectation","Fairly Satisfactory","Satisfactory","Very Satisfactory","Outstanding"})," ")</f>
        <v/>
      </c>
      <c r="F68" s="174"/>
      <c r="G68" s="174"/>
      <c r="H68" s="174"/>
      <c r="I68" s="175"/>
    </row>
    <row r="69" spans="1:9" ht="15.95" customHeight="1">
      <c r="A69" s="84" t="str">
        <f t="shared" si="2"/>
        <v/>
      </c>
      <c r="B69" s="153"/>
      <c r="C69" s="148"/>
      <c r="D69" s="136"/>
      <c r="E69" s="173" t="str">
        <f>IFERROR(LOOKUP(D69,{50,74.5,79.5,84.5,89.5,100},{"Did Not Meet Expectation","Fairly Satisfactory","Satisfactory","Very Satisfactory","Outstanding"})," ")</f>
        <v/>
      </c>
      <c r="F69" s="174"/>
      <c r="G69" s="174"/>
      <c r="H69" s="174"/>
      <c r="I69" s="175"/>
    </row>
    <row r="70" spans="1:9" ht="15.95" customHeight="1">
      <c r="A70" s="84" t="str">
        <f t="shared" si="2"/>
        <v/>
      </c>
      <c r="B70" s="153"/>
      <c r="C70" s="148"/>
      <c r="D70" s="136"/>
      <c r="E70" s="173" t="str">
        <f>IFERROR(LOOKUP(D70,{50,74.5,79.5,84.5,89.5,100},{"Did Not Meet Expectation","Fairly Satisfactory","Satisfactory","Very Satisfactory","Outstanding"})," ")</f>
        <v/>
      </c>
      <c r="F70" s="174"/>
      <c r="G70" s="174"/>
      <c r="H70" s="174"/>
      <c r="I70" s="175"/>
    </row>
    <row r="71" spans="1:9" ht="15.95" customHeight="1">
      <c r="A71" s="84" t="str">
        <f t="shared" si="2"/>
        <v/>
      </c>
      <c r="B71" s="153"/>
      <c r="C71" s="148"/>
      <c r="D71" s="136"/>
      <c r="E71" s="173" t="str">
        <f>IFERROR(LOOKUP(D71,{50,74.5,79.5,84.5,89.5,100},{"Did Not Meet Expectation","Fairly Satisfactory","Satisfactory","Very Satisfactory","Outstanding"})," ")</f>
        <v/>
      </c>
      <c r="F71" s="174"/>
      <c r="G71" s="174"/>
      <c r="H71" s="174"/>
      <c r="I71" s="175"/>
    </row>
    <row r="72" spans="1:9" ht="15.95" customHeight="1">
      <c r="A72" s="84" t="str">
        <f t="shared" si="2"/>
        <v/>
      </c>
      <c r="B72" s="153"/>
      <c r="C72" s="148"/>
      <c r="D72" s="136"/>
      <c r="E72" s="173" t="str">
        <f>IFERROR(LOOKUP(D72,{50,74.5,79.5,84.5,89.5,100},{"Did Not Meet Expectation","Fairly Satisfactory","Satisfactory","Very Satisfactory","Outstanding"})," ")</f>
        <v/>
      </c>
      <c r="F72" s="174"/>
      <c r="G72" s="174"/>
      <c r="H72" s="174"/>
      <c r="I72" s="175"/>
    </row>
    <row r="73" spans="1:9" ht="15.95" customHeight="1">
      <c r="A73" s="84" t="str">
        <f t="shared" si="2"/>
        <v/>
      </c>
      <c r="B73" s="153"/>
      <c r="C73" s="148"/>
      <c r="D73" s="136"/>
      <c r="E73" s="173" t="str">
        <f>IFERROR(LOOKUP(D73,{50,74.5,79.5,84.5,89.5,100},{"Did Not Meet Expectation","Fairly Satisfactory","Satisfactory","Very Satisfactory","Outstanding"})," ")</f>
        <v/>
      </c>
      <c r="F73" s="174"/>
      <c r="G73" s="174"/>
      <c r="H73" s="174"/>
      <c r="I73" s="175"/>
    </row>
    <row r="74" spans="1:9" ht="15.95" customHeight="1">
      <c r="A74" s="84" t="str">
        <f t="shared" si="2"/>
        <v/>
      </c>
      <c r="B74" s="153"/>
      <c r="C74" s="148"/>
      <c r="D74" s="136"/>
      <c r="E74" s="173" t="str">
        <f>IFERROR(LOOKUP(D74,{50,74.5,79.5,84.5,89.5,100},{"Did Not Meet Expectation","Fairly Satisfactory","Satisfactory","Very Satisfactory","Outstanding"})," ")</f>
        <v/>
      </c>
      <c r="F74" s="174"/>
      <c r="G74" s="174"/>
      <c r="H74" s="174"/>
      <c r="I74" s="175"/>
    </row>
    <row r="75" spans="1:9" ht="15.95" customHeight="1">
      <c r="A75" s="84" t="str">
        <f t="shared" si="2"/>
        <v/>
      </c>
      <c r="B75" s="153"/>
      <c r="C75" s="148"/>
      <c r="D75" s="136"/>
      <c r="E75" s="173" t="str">
        <f>IFERROR(LOOKUP(D75,{50,74.5,79.5,84.5,89.5,100},{"Did Not Meet Expectation","Fairly Satisfactory","Satisfactory","Very Satisfactory","Outstanding"})," ")</f>
        <v/>
      </c>
      <c r="F75" s="174"/>
      <c r="G75" s="174"/>
      <c r="H75" s="174"/>
      <c r="I75" s="175"/>
    </row>
    <row r="76" spans="1:9" ht="15.95" customHeight="1">
      <c r="A76" s="84" t="str">
        <f t="shared" si="2"/>
        <v/>
      </c>
      <c r="B76" s="153"/>
      <c r="C76" s="148"/>
      <c r="D76" s="136"/>
      <c r="E76" s="173" t="str">
        <f>IFERROR(LOOKUP(D76,{50,74.5,79.5,84.5,89.5,100},{"Did Not Meet Expectation","Fairly Satisfactory","Satisfactory","Very Satisfactory","Outstanding"})," ")</f>
        <v/>
      </c>
      <c r="F76" s="174"/>
      <c r="G76" s="174"/>
      <c r="H76" s="174"/>
      <c r="I76" s="175"/>
    </row>
    <row r="77" spans="1:9" ht="15.95" customHeight="1">
      <c r="A77" s="84" t="str">
        <f t="shared" si="2"/>
        <v/>
      </c>
      <c r="B77" s="153"/>
      <c r="C77" s="148"/>
      <c r="D77" s="136"/>
      <c r="E77" s="173" t="str">
        <f>IFERROR(LOOKUP(D77,{50,74.5,79.5,84.5,89.5,100},{"Did Not Meet Expectation","Fairly Satisfactory","Satisfactory","Very Satisfactory","Outstanding"})," ")</f>
        <v/>
      </c>
      <c r="F77" s="174"/>
      <c r="G77" s="174"/>
      <c r="H77" s="174"/>
      <c r="I77" s="175"/>
    </row>
    <row r="78" spans="1:9" ht="15.95" customHeight="1">
      <c r="A78" s="84" t="str">
        <f t="shared" si="2"/>
        <v/>
      </c>
      <c r="B78" s="153"/>
      <c r="C78" s="148"/>
      <c r="D78" s="136"/>
      <c r="E78" s="173" t="str">
        <f>IFERROR(LOOKUP(D78,{50,74.5,79.5,84.5,89.5,100},{"Did Not Meet Expectation","Fairly Satisfactory","Satisfactory","Very Satisfactory","Outstanding"})," ")</f>
        <v/>
      </c>
      <c r="F78" s="174"/>
      <c r="G78" s="174"/>
      <c r="H78" s="174"/>
      <c r="I78" s="175"/>
    </row>
    <row r="79" spans="1:9" ht="15.95" customHeight="1">
      <c r="A79" s="84" t="str">
        <f t="shared" si="2"/>
        <v/>
      </c>
      <c r="B79" s="153"/>
      <c r="C79" s="148"/>
      <c r="D79" s="136"/>
      <c r="E79" s="173" t="str">
        <f>IFERROR(LOOKUP(D79,{50,74.5,79.5,84.5,89.5,100},{"Did Not Meet Expectation","Fairly Satisfactory","Satisfactory","Very Satisfactory","Outstanding"})," ")</f>
        <v/>
      </c>
      <c r="F79" s="174"/>
      <c r="G79" s="174"/>
      <c r="H79" s="174"/>
      <c r="I79" s="175"/>
    </row>
    <row r="80" spans="1:9" ht="15.95" customHeight="1">
      <c r="A80" s="84" t="str">
        <f t="shared" si="2"/>
        <v/>
      </c>
      <c r="B80" s="153"/>
      <c r="C80" s="148"/>
      <c r="D80" s="136"/>
      <c r="E80" s="173" t="str">
        <f>IFERROR(LOOKUP(D80,{50,74.5,79.5,84.5,89.5,100},{"Did Not Meet Expectation","Fairly Satisfactory","Satisfactory","Very Satisfactory","Outstanding"})," ")</f>
        <v/>
      </c>
      <c r="F80" s="174"/>
      <c r="G80" s="174"/>
      <c r="H80" s="174"/>
      <c r="I80" s="175"/>
    </row>
    <row r="81" spans="1:9" ht="15.95" customHeight="1">
      <c r="A81" s="84" t="str">
        <f t="shared" si="2"/>
        <v/>
      </c>
      <c r="B81" s="153"/>
      <c r="C81" s="148"/>
      <c r="D81" s="136"/>
      <c r="E81" s="173" t="str">
        <f>IFERROR(LOOKUP(D81,{50,74.5,79.5,84.5,89.5,100},{"Did Not Meet Expectation","Fairly Satisfactory","Satisfactory","Very Satisfactory","Outstanding"})," ")</f>
        <v/>
      </c>
      <c r="F81" s="174"/>
      <c r="G81" s="174"/>
      <c r="H81" s="174"/>
      <c r="I81" s="175"/>
    </row>
    <row r="82" spans="1:9" ht="15.95" customHeight="1">
      <c r="A82" s="84" t="str">
        <f t="shared" si="2"/>
        <v/>
      </c>
      <c r="B82" s="153"/>
      <c r="C82" s="148"/>
      <c r="D82" s="136"/>
      <c r="E82" s="173" t="str">
        <f>IFERROR(LOOKUP(D82,{50,74.5,79.5,84.5,89.5,100},{"Did Not Meet Expectation","Fairly Satisfactory","Satisfactory","Very Satisfactory","Outstanding"})," ")</f>
        <v/>
      </c>
      <c r="F82" s="174"/>
      <c r="G82" s="174"/>
      <c r="H82" s="174"/>
      <c r="I82" s="175"/>
    </row>
    <row r="83" spans="1:9" ht="15.95" customHeight="1">
      <c r="A83" s="84" t="str">
        <f t="shared" si="2"/>
        <v/>
      </c>
      <c r="B83" s="153"/>
      <c r="C83" s="148"/>
      <c r="D83" s="136"/>
      <c r="E83" s="173" t="str">
        <f>IFERROR(LOOKUP(D83,{50,74.5,79.5,84.5,89.5,100},{"Did Not Meet Expectation","Fairly Satisfactory","Satisfactory","Very Satisfactory","Outstanding"})," ")</f>
        <v/>
      </c>
      <c r="F83" s="174"/>
      <c r="G83" s="174"/>
      <c r="H83" s="174"/>
      <c r="I83" s="175"/>
    </row>
    <row r="84" spans="1:9" ht="15.95" customHeight="1">
      <c r="A84" s="84" t="str">
        <f t="shared" si="2"/>
        <v/>
      </c>
      <c r="B84" s="153"/>
      <c r="C84" s="148"/>
      <c r="D84" s="136"/>
      <c r="E84" s="173" t="str">
        <f>IFERROR(LOOKUP(D84,{50,74.5,79.5,84.5,89.5,100},{"Did Not Meet Expectation","Fairly Satisfactory","Satisfactory","Very Satisfactory","Outstanding"})," ")</f>
        <v/>
      </c>
      <c r="F84" s="174"/>
      <c r="G84" s="174"/>
      <c r="H84" s="174"/>
      <c r="I84" s="175"/>
    </row>
    <row r="85" spans="1:9" ht="15.95" customHeight="1">
      <c r="A85" s="84" t="str">
        <f t="shared" si="2"/>
        <v/>
      </c>
      <c r="B85" s="153"/>
      <c r="C85" s="148"/>
      <c r="D85" s="136"/>
      <c r="E85" s="173" t="str">
        <f>IFERROR(LOOKUP(D85,{50,74.5,79.5,84.5,89.5,100},{"Did Not Meet Expectation","Fairly Satisfactory","Satisfactory","Very Satisfactory","Outstanding"})," ")</f>
        <v/>
      </c>
      <c r="F85" s="174"/>
      <c r="G85" s="174"/>
      <c r="H85" s="174"/>
      <c r="I85" s="175"/>
    </row>
    <row r="86" spans="1:9" ht="15.95" customHeight="1">
      <c r="A86" s="84" t="str">
        <f t="shared" si="2"/>
        <v/>
      </c>
      <c r="B86" s="153"/>
      <c r="C86" s="148"/>
      <c r="D86" s="136"/>
      <c r="E86" s="173" t="str">
        <f>IFERROR(LOOKUP(D86,{50,74.5,79.5,84.5,89.5,100},{"Did Not Meet Expectation","Fairly Satisfactory","Satisfactory","Very Satisfactory","Outstanding"})," ")</f>
        <v/>
      </c>
      <c r="F86" s="174"/>
      <c r="G86" s="174"/>
      <c r="H86" s="174"/>
      <c r="I86" s="175"/>
    </row>
    <row r="87" spans="1:9" ht="15.95" customHeight="1">
      <c r="A87" s="84" t="str">
        <f t="shared" si="2"/>
        <v/>
      </c>
      <c r="B87" s="153"/>
      <c r="C87" s="148"/>
      <c r="D87" s="136"/>
      <c r="E87" s="173" t="str">
        <f>IFERROR(LOOKUP(D87,{50,74.5,79.5,84.5,89.5,100},{"Did Not Meet Expectation","Fairly Satisfactory","Satisfactory","Very Satisfactory","Outstanding"})," ")</f>
        <v/>
      </c>
      <c r="F87" s="174"/>
      <c r="G87" s="174"/>
      <c r="H87" s="174"/>
      <c r="I87" s="175"/>
    </row>
    <row r="88" spans="1:9" ht="15.95" customHeight="1">
      <c r="A88" s="84" t="str">
        <f t="shared" si="2"/>
        <v/>
      </c>
      <c r="B88" s="153"/>
      <c r="C88" s="148"/>
      <c r="D88" s="136"/>
      <c r="E88" s="173" t="str">
        <f>IFERROR(LOOKUP(D88,{50,74.5,79.5,84.5,89.5,100},{"Did Not Meet Expectation","Fairly Satisfactory","Satisfactory","Very Satisfactory","Outstanding"})," ")</f>
        <v/>
      </c>
      <c r="F88" s="174"/>
      <c r="G88" s="174"/>
      <c r="H88" s="174"/>
      <c r="I88" s="175"/>
    </row>
    <row r="89" spans="1:9" ht="15.95" customHeight="1">
      <c r="A89" s="84" t="str">
        <f t="shared" si="2"/>
        <v/>
      </c>
      <c r="B89" s="153"/>
      <c r="C89" s="148"/>
      <c r="D89" s="136"/>
      <c r="E89" s="173" t="str">
        <f>IFERROR(LOOKUP(D89,{50,74.5,79.5,84.5,89.5,100},{"Did Not Meet Expectation","Fairly Satisfactory","Satisfactory","Very Satisfactory","Outstanding"})," ")</f>
        <v/>
      </c>
      <c r="F89" s="174"/>
      <c r="G89" s="174"/>
      <c r="H89" s="174"/>
      <c r="I89" s="175"/>
    </row>
    <row r="90" spans="1:9" ht="15.95" customHeight="1">
      <c r="A90" s="84" t="str">
        <f t="shared" si="2"/>
        <v/>
      </c>
      <c r="B90" s="153"/>
      <c r="C90" s="148"/>
      <c r="D90" s="136"/>
      <c r="E90" s="173" t="str">
        <f>IFERROR(LOOKUP(D90,{50,74.5,79.5,84.5,89.5,100},{"Did Not Meet Expectation","Fairly Satisfactory","Satisfactory","Very Satisfactory","Outstanding"})," ")</f>
        <v/>
      </c>
      <c r="F90" s="174"/>
      <c r="G90" s="174"/>
      <c r="H90" s="174"/>
      <c r="I90" s="175"/>
    </row>
    <row r="91" spans="1:9" ht="15.95" customHeight="1">
      <c r="A91" s="84" t="str">
        <f t="shared" si="2"/>
        <v/>
      </c>
      <c r="B91" s="153"/>
      <c r="C91" s="148"/>
      <c r="D91" s="136"/>
      <c r="E91" s="173" t="str">
        <f>IFERROR(LOOKUP(D91,{50,74.5,79.5,84.5,89.5,100},{"Did Not Meet Expectation","Fairly Satisfactory","Satisfactory","Very Satisfactory","Outstanding"})," ")</f>
        <v/>
      </c>
      <c r="F91" s="174"/>
      <c r="G91" s="174"/>
      <c r="H91" s="174"/>
      <c r="I91" s="175"/>
    </row>
    <row r="92" spans="1:9" ht="15.95" customHeight="1">
      <c r="A92" s="84" t="str">
        <f t="shared" si="2"/>
        <v/>
      </c>
      <c r="B92" s="147"/>
      <c r="C92" s="148"/>
      <c r="D92" s="136"/>
      <c r="E92" s="173" t="str">
        <f>IFERROR(LOOKUP(D92,{50,74.5,79.5,84.5,89.5,100},{"Did Not Meet Expectation","Fairly Satisfactory","Satisfactory","Very Satisfactory","Outstanding"})," ")</f>
        <v/>
      </c>
      <c r="F92" s="174"/>
      <c r="G92" s="174"/>
      <c r="H92" s="174"/>
      <c r="I92" s="175"/>
    </row>
    <row r="93" spans="1:9" ht="15.95" customHeight="1">
      <c r="A93" s="84" t="str">
        <f t="shared" si="2"/>
        <v/>
      </c>
      <c r="B93" s="147"/>
      <c r="C93" s="148"/>
      <c r="D93" s="136"/>
      <c r="E93" s="173" t="str">
        <f>IFERROR(LOOKUP(D93,{50,74.5,79.5,84.5,89.5,100},{"Did Not Meet Expectation","Fairly Satisfactory","Satisfactory","Very Satisfactory","Outstanding"})," ")</f>
        <v/>
      </c>
      <c r="F93" s="174"/>
      <c r="G93" s="174"/>
      <c r="H93" s="174"/>
      <c r="I93" s="175"/>
    </row>
    <row r="94" spans="1:9" ht="15.95" customHeight="1">
      <c r="A94" s="84" t="str">
        <f t="shared" si="2"/>
        <v/>
      </c>
      <c r="B94" s="147"/>
      <c r="C94" s="148"/>
      <c r="D94" s="136"/>
      <c r="E94" s="173" t="str">
        <f>IFERROR(LOOKUP(D94,{50,74.5,79.5,84.5,89.5,100},{"Did Not Meet Expectation","Fairly Satisfactory","Satisfactory","Very Satisfactory","Outstanding"})," ")</f>
        <v/>
      </c>
      <c r="F94" s="174"/>
      <c r="G94" s="174"/>
      <c r="H94" s="174"/>
      <c r="I94" s="175"/>
    </row>
    <row r="95" spans="1:9" ht="15.95" customHeight="1">
      <c r="A95" s="84" t="str">
        <f t="shared" si="2"/>
        <v/>
      </c>
      <c r="B95" s="147"/>
      <c r="C95" s="148"/>
      <c r="D95" s="136"/>
      <c r="E95" s="173" t="str">
        <f>IFERROR(LOOKUP(D95,{50,74.5,79.5,84.5,89.5,100},{"Did Not Meet Expectation","Fairly Satisfactory","Satisfactory","Very Satisfactory","Outstanding"})," ")</f>
        <v/>
      </c>
      <c r="F95" s="174"/>
      <c r="G95" s="174"/>
      <c r="H95" s="174"/>
      <c r="I95" s="175"/>
    </row>
    <row r="96" spans="1:9" ht="15.95" customHeight="1">
      <c r="A96" s="84" t="str">
        <f t="shared" si="2"/>
        <v/>
      </c>
      <c r="B96" s="147"/>
      <c r="C96" s="148"/>
      <c r="D96" s="136"/>
      <c r="E96" s="173" t="str">
        <f>IFERROR(LOOKUP(D96,{50,74.5,79.5,84.5,89.5,100},{"Did Not Meet Expectation","Fairly Satisfactory","Satisfactory","Very Satisfactory","Outstanding"})," ")</f>
        <v/>
      </c>
      <c r="F96" s="174"/>
      <c r="G96" s="174"/>
      <c r="H96" s="174"/>
      <c r="I96" s="175"/>
    </row>
    <row r="97" spans="1:9" ht="15.95" customHeight="1">
      <c r="A97" s="84" t="str">
        <f t="shared" si="2"/>
        <v/>
      </c>
      <c r="B97" s="147"/>
      <c r="C97" s="148"/>
      <c r="D97" s="136"/>
      <c r="E97" s="173" t="str">
        <f>IFERROR(LOOKUP(D97,{50,74.5,79.5,84.5,89.5,100},{"Did Not Meet Expectation","Fairly Satisfactory","Satisfactory","Very Satisfactory","Outstanding"})," ")</f>
        <v/>
      </c>
      <c r="F97" s="174"/>
      <c r="G97" s="174"/>
      <c r="H97" s="174"/>
      <c r="I97" s="175"/>
    </row>
    <row r="98" spans="1:9" ht="15.95" customHeight="1">
      <c r="A98" s="84" t="str">
        <f t="shared" si="2"/>
        <v/>
      </c>
      <c r="B98" s="147"/>
      <c r="C98" s="148"/>
      <c r="D98" s="136"/>
      <c r="E98" s="173" t="str">
        <f>IFERROR(LOOKUP(D98,{50,74.5,79.5,84.5,89.5,100},{"Did Not Meet Expectation","Fairly Satisfactory","Satisfactory","Very Satisfactory","Outstanding"})," ")</f>
        <v/>
      </c>
      <c r="F98" s="174"/>
      <c r="G98" s="174"/>
      <c r="H98" s="174"/>
      <c r="I98" s="175"/>
    </row>
    <row r="99" spans="1:9" ht="15.95" customHeight="1">
      <c r="A99" s="84" t="str">
        <f t="shared" si="2"/>
        <v/>
      </c>
      <c r="B99" s="147"/>
      <c r="C99" s="148"/>
      <c r="D99" s="136"/>
      <c r="E99" s="173" t="str">
        <f>IFERROR(LOOKUP(D99,{50,74.5,79.5,84.5,89.5,100},{"Did Not Meet Expectation","Fairly Satisfactory","Satisfactory","Very Satisfactory","Outstanding"})," ")</f>
        <v/>
      </c>
      <c r="F99" s="174"/>
      <c r="G99" s="174"/>
      <c r="H99" s="174"/>
      <c r="I99" s="175"/>
    </row>
    <row r="100" spans="1:9" ht="15.95" customHeight="1">
      <c r="A100" s="84" t="str">
        <f t="shared" si="2"/>
        <v/>
      </c>
      <c r="B100" s="147"/>
      <c r="C100" s="148"/>
      <c r="D100" s="136"/>
      <c r="E100" s="173" t="str">
        <f>IFERROR(LOOKUP(D100,{50,74.5,79.5,84.5,89.5,100},{"Did Not Meet Expectation","Fairly Satisfactory","Satisfactory","Very Satisfactory","Outstanding"})," ")</f>
        <v/>
      </c>
      <c r="F100" s="174"/>
      <c r="G100" s="174"/>
      <c r="H100" s="174"/>
      <c r="I100" s="175"/>
    </row>
    <row r="101" spans="1:9" ht="15.95" customHeight="1">
      <c r="A101" s="84" t="str">
        <f t="shared" si="2"/>
        <v/>
      </c>
      <c r="B101" s="147"/>
      <c r="C101" s="148"/>
      <c r="D101" s="136"/>
      <c r="E101" s="173" t="str">
        <f>IFERROR(LOOKUP(D101,{50,74.5,79.5,84.5,89.5,100},{"Did Not Meet Expectation","Fairly Satisfactory","Satisfactory","Very Satisfactory","Outstanding"})," ")</f>
        <v/>
      </c>
      <c r="F101" s="174"/>
      <c r="G101" s="174"/>
      <c r="H101" s="174"/>
      <c r="I101" s="175"/>
    </row>
    <row r="102" spans="1:9" ht="15.95" customHeight="1">
      <c r="A102" s="84" t="str">
        <f t="shared" si="2"/>
        <v/>
      </c>
      <c r="B102" s="147"/>
      <c r="C102" s="148"/>
      <c r="D102" s="136"/>
      <c r="E102" s="173" t="str">
        <f>IFERROR(LOOKUP(D102,{50,74.5,79.5,84.5,89.5,100},{"Did Not Meet Expectation","Fairly Satisfactory","Satisfactory","Very Satisfactory","Outstanding"})," ")</f>
        <v/>
      </c>
      <c r="F102" s="174"/>
      <c r="G102" s="174"/>
      <c r="H102" s="174"/>
      <c r="I102" s="175"/>
    </row>
    <row r="103" spans="1:9" ht="15.95" customHeight="1">
      <c r="A103" s="84" t="str">
        <f t="shared" si="2"/>
        <v/>
      </c>
      <c r="B103" s="147"/>
      <c r="C103" s="148"/>
      <c r="D103" s="136"/>
      <c r="E103" s="173" t="str">
        <f>IFERROR(LOOKUP(D103,{50,74.5,79.5,84.5,89.5,100},{"Did Not Meet Expectation","Fairly Satisfactory","Satisfactory","Very Satisfactory","Outstanding"})," ")</f>
        <v/>
      </c>
      <c r="F103" s="174"/>
      <c r="G103" s="174"/>
      <c r="H103" s="174"/>
      <c r="I103" s="175"/>
    </row>
    <row r="104" spans="1:9" ht="15.95" customHeight="1">
      <c r="A104" s="84" t="str">
        <f t="shared" si="2"/>
        <v/>
      </c>
      <c r="B104" s="147"/>
      <c r="C104" s="148"/>
      <c r="D104" s="136"/>
      <c r="E104" s="173" t="str">
        <f>IFERROR(LOOKUP(D104,{50,74.5,79.5,84.5,89.5,100},{"Did Not Meet Expectation","Fairly Satisfactory","Satisfactory","Very Satisfactory","Outstanding"})," ")</f>
        <v/>
      </c>
      <c r="F104" s="174"/>
      <c r="G104" s="174"/>
      <c r="H104" s="174"/>
      <c r="I104" s="175"/>
    </row>
    <row r="105" spans="1:9" ht="15.95" customHeight="1">
      <c r="A105" s="84" t="str">
        <f t="shared" si="2"/>
        <v/>
      </c>
      <c r="B105" s="147"/>
      <c r="C105" s="148"/>
      <c r="D105" s="136"/>
      <c r="E105" s="173" t="str">
        <f>IFERROR(LOOKUP(D105,{50,74.5,79.5,84.5,89.5,100},{"Did Not Meet Expectation","Fairly Satisfactory","Satisfactory","Very Satisfactory","Outstanding"})," ")</f>
        <v/>
      </c>
      <c r="F105" s="174"/>
      <c r="G105" s="174"/>
      <c r="H105" s="174"/>
      <c r="I105" s="175"/>
    </row>
    <row r="106" spans="1:9" ht="15.95" customHeight="1">
      <c r="A106" s="84" t="str">
        <f t="shared" si="2"/>
        <v/>
      </c>
      <c r="B106" s="147"/>
      <c r="C106" s="148"/>
      <c r="D106" s="136"/>
      <c r="E106" s="173" t="str">
        <f>IFERROR(LOOKUP(D106,{50,74.5,79.5,84.5,89.5,100},{"Did Not Meet Expectation","Fairly Satisfactory","Satisfactory","Very Satisfactory","Outstanding"})," ")</f>
        <v/>
      </c>
      <c r="F106" s="174"/>
      <c r="G106" s="174"/>
      <c r="H106" s="174"/>
      <c r="I106" s="175"/>
    </row>
    <row r="107" spans="1:9" ht="15.95" customHeight="1">
      <c r="A107" s="84" t="str">
        <f t="shared" si="2"/>
        <v/>
      </c>
      <c r="B107" s="147"/>
      <c r="C107" s="148"/>
      <c r="D107" s="136"/>
      <c r="E107" s="173" t="str">
        <f>IFERROR(LOOKUP(D107,{50,74.5,79.5,84.5,89.5,100},{"Did Not Meet Expectation","Fairly Satisfactory","Satisfactory","Very Satisfactory","Outstanding"})," ")</f>
        <v/>
      </c>
      <c r="F107" s="174"/>
      <c r="G107" s="174"/>
      <c r="H107" s="174"/>
      <c r="I107" s="175"/>
    </row>
    <row r="108" spans="1:9" ht="15.95" customHeight="1">
      <c r="A108" s="84" t="str">
        <f t="shared" si="2"/>
        <v/>
      </c>
      <c r="B108" s="147"/>
      <c r="C108" s="148"/>
      <c r="D108" s="136"/>
      <c r="E108" s="173" t="str">
        <f>IFERROR(LOOKUP(D108,{50,74.5,79.5,84.5,89.5,100},{"Did Not Meet Expectation","Fairly Satisfactory","Satisfactory","Very Satisfactory","Outstanding"})," ")</f>
        <v/>
      </c>
      <c r="F108" s="174"/>
      <c r="G108" s="174"/>
      <c r="H108" s="174"/>
      <c r="I108" s="175"/>
    </row>
    <row r="109" spans="1:9" ht="15.95" customHeight="1">
      <c r="A109" s="84" t="str">
        <f t="shared" si="2"/>
        <v/>
      </c>
      <c r="B109" s="147"/>
      <c r="C109" s="148"/>
      <c r="D109" s="136"/>
      <c r="E109" s="173" t="str">
        <f>IFERROR(LOOKUP(D109,{50,74.5,79.5,84.5,89.5,100},{"Did Not Meet Expectation","Fairly Satisfactory","Satisfactory","Very Satisfactory","Outstanding"})," ")</f>
        <v/>
      </c>
      <c r="F109" s="174"/>
      <c r="G109" s="174"/>
      <c r="H109" s="174"/>
      <c r="I109" s="175"/>
    </row>
    <row r="110" spans="1:9" ht="15.95" customHeight="1">
      <c r="A110" s="84" t="str">
        <f t="shared" si="2"/>
        <v/>
      </c>
      <c r="B110" s="147"/>
      <c r="C110" s="148"/>
      <c r="D110" s="136"/>
      <c r="E110" s="173" t="str">
        <f>IFERROR(LOOKUP(D110,{50,74.5,79.5,84.5,89.5,100},{"Did Not Meet Expectation","Fairly Satisfactory","Satisfactory","Very Satisfactory","Outstanding"})," ")</f>
        <v/>
      </c>
      <c r="F110" s="174"/>
      <c r="G110" s="174"/>
      <c r="H110" s="174"/>
      <c r="I110" s="175"/>
    </row>
    <row r="111" spans="1:9" ht="15.95" customHeight="1">
      <c r="A111" s="84" t="str">
        <f t="shared" si="2"/>
        <v/>
      </c>
      <c r="B111" s="147"/>
      <c r="C111" s="148"/>
      <c r="D111" s="136"/>
      <c r="E111" s="173" t="str">
        <f>IFERROR(LOOKUP(D111,{50,74.5,79.5,84.5,89.5,100},{"Did Not Meet Expectation","Fairly Satisfactory","Satisfactory","Very Satisfactory","Outstanding"})," ")</f>
        <v/>
      </c>
      <c r="F111" s="174"/>
      <c r="G111" s="174"/>
      <c r="H111" s="174"/>
      <c r="I111" s="175"/>
    </row>
    <row r="112" spans="1:9" ht="15.95" customHeight="1">
      <c r="A112" s="84" t="str">
        <f t="shared" si="2"/>
        <v/>
      </c>
      <c r="B112" s="147"/>
      <c r="C112" s="148"/>
      <c r="D112" s="136"/>
      <c r="E112" s="173" t="str">
        <f>IFERROR(LOOKUP(D112,{50,74.5,79.5,84.5,89.5,100},{"Did Not Meet Expectation","Fairly Satisfactory","Satisfactory","Very Satisfactory","Outstanding"})," ")</f>
        <v/>
      </c>
      <c r="F112" s="174"/>
      <c r="G112" s="174"/>
      <c r="H112" s="174"/>
      <c r="I112" s="175"/>
    </row>
    <row r="113" spans="1:12" ht="15.95" customHeight="1">
      <c r="A113" s="84" t="str">
        <f t="shared" si="2"/>
        <v/>
      </c>
      <c r="B113" s="147"/>
      <c r="C113" s="148"/>
      <c r="D113" s="136"/>
      <c r="E113" s="173" t="str">
        <f>IFERROR(LOOKUP(D113,{50,74.5,79.5,84.5,89.5,100},{"Did Not Meet Expectation","Fairly Satisfactory","Satisfactory","Very Satisfactory","Outstanding"})," ")</f>
        <v/>
      </c>
      <c r="F113" s="174"/>
      <c r="G113" s="174"/>
      <c r="H113" s="174"/>
      <c r="I113" s="175"/>
    </row>
    <row r="114" spans="1:12" ht="15.95" customHeight="1">
      <c r="A114" s="84" t="str">
        <f t="shared" si="2"/>
        <v/>
      </c>
      <c r="B114" s="147"/>
      <c r="C114" s="148"/>
      <c r="D114" s="164"/>
      <c r="E114" s="173" t="str">
        <f>IFERROR(LOOKUP(D114,{50,74.5,79.5,84.5,89.5,100},{"Did Not Meet Expectation","Fairly Satisfactory","Satisfactory","Very Satisfactory","Outstanding"})," ")</f>
        <v/>
      </c>
      <c r="F114" s="174"/>
      <c r="G114" s="174"/>
      <c r="H114" s="174"/>
      <c r="I114" s="175"/>
    </row>
    <row r="115" spans="1:12" ht="15.95" customHeight="1" thickBot="1">
      <c r="A115" s="100" t="str">
        <f t="shared" si="2"/>
        <v/>
      </c>
      <c r="B115" s="149"/>
      <c r="C115" s="150"/>
      <c r="D115" s="141"/>
      <c r="E115" s="195" t="str">
        <f>IFERROR(LOOKUP(D115,{50,74.5,79.5,84.5,89.5,100},{"Did Not Meet Expectation","Fairly Satisfactory","Satisfactory","Very Satisfactory","Outstanding"})," ")</f>
        <v/>
      </c>
      <c r="F115" s="196"/>
      <c r="G115" s="196"/>
      <c r="H115" s="196"/>
      <c r="I115" s="197"/>
    </row>
    <row r="116" spans="1:12" ht="15.75" customHeight="1">
      <c r="A116" s="143"/>
      <c r="B116" s="143"/>
      <c r="C116" s="143"/>
      <c r="D116" s="143"/>
      <c r="E116" s="144"/>
      <c r="I116" s="139"/>
      <c r="J116" s="139"/>
      <c r="K116" s="139"/>
      <c r="L116" s="139"/>
    </row>
    <row r="117" spans="1:12" ht="15.75" customHeight="1">
      <c r="A117" s="143"/>
      <c r="B117" s="143"/>
      <c r="C117" s="143"/>
      <c r="D117" s="143"/>
      <c r="E117" s="143"/>
      <c r="I117" s="139"/>
      <c r="J117" s="139"/>
      <c r="K117" s="139"/>
      <c r="L117" s="139"/>
    </row>
    <row r="118" spans="1:12" ht="15.75" customHeight="1">
      <c r="D118" s="143"/>
      <c r="E118" s="143"/>
      <c r="I118" s="139"/>
      <c r="J118" s="139"/>
      <c r="K118" s="139"/>
      <c r="L118" s="139"/>
    </row>
    <row r="119" spans="1:12" ht="15.75" customHeight="1">
      <c r="D119" s="143"/>
      <c r="E119" s="143"/>
      <c r="F119" s="143"/>
      <c r="G119" s="143"/>
      <c r="H119" s="143"/>
      <c r="I119" s="129"/>
      <c r="J119" s="129"/>
      <c r="K119" s="129"/>
      <c r="L119" s="129"/>
    </row>
    <row r="120" spans="1:12" ht="15.75" customHeight="1">
      <c r="A120" s="143"/>
      <c r="B120" s="143"/>
      <c r="C120" s="143"/>
      <c r="D120" s="143"/>
      <c r="E120" s="143"/>
      <c r="I120" s="139"/>
      <c r="J120" s="139"/>
      <c r="K120" s="139"/>
      <c r="L120" s="139"/>
    </row>
    <row r="121" spans="1:12" ht="15.75" customHeight="1">
      <c r="A121" s="143"/>
      <c r="B121" s="143"/>
      <c r="C121" s="143"/>
      <c r="D121" s="143"/>
      <c r="E121" s="143"/>
      <c r="I121" s="139"/>
      <c r="J121" s="139"/>
      <c r="K121" s="139"/>
      <c r="L121" s="139"/>
    </row>
    <row r="122" spans="1:12" ht="15.75" customHeight="1">
      <c r="A122" s="143"/>
      <c r="B122" s="143"/>
      <c r="C122" s="143"/>
      <c r="D122" s="143"/>
      <c r="E122" s="143"/>
      <c r="I122" s="139"/>
      <c r="J122" s="139"/>
      <c r="K122" s="139"/>
      <c r="L122" s="139"/>
    </row>
    <row r="123" spans="1:12" ht="15.75" customHeight="1">
      <c r="A123" s="143"/>
      <c r="B123" s="143"/>
      <c r="C123" s="143"/>
      <c r="D123" s="143"/>
      <c r="E123" s="143"/>
      <c r="I123" s="139"/>
      <c r="J123" s="139"/>
      <c r="K123" s="139"/>
      <c r="L123" s="139"/>
    </row>
    <row r="124" spans="1:12" ht="15.75" customHeight="1">
      <c r="A124" s="143"/>
      <c r="B124" s="143"/>
      <c r="C124" s="143"/>
      <c r="D124" s="143"/>
      <c r="E124" s="143"/>
      <c r="I124" s="139"/>
      <c r="J124" s="139"/>
      <c r="K124" s="139"/>
      <c r="L124" s="139"/>
    </row>
    <row r="125" spans="1:12" ht="15.75" customHeight="1">
      <c r="A125" s="143"/>
      <c r="B125" s="143"/>
      <c r="C125" s="143"/>
      <c r="D125" s="143"/>
      <c r="E125" s="143"/>
      <c r="I125" s="139"/>
      <c r="J125" s="139"/>
      <c r="K125" s="139"/>
      <c r="L125" s="139"/>
    </row>
    <row r="126" spans="1:12" ht="15.75" customHeight="1">
      <c r="A126" s="143"/>
      <c r="B126" s="143"/>
      <c r="C126" s="143"/>
      <c r="D126" s="143"/>
      <c r="E126" s="143"/>
      <c r="I126" s="139"/>
      <c r="J126" s="139"/>
      <c r="K126" s="139"/>
      <c r="L126" s="139"/>
    </row>
    <row r="127" spans="1:12" ht="15.75" customHeight="1">
      <c r="A127" s="143"/>
      <c r="B127" s="143"/>
      <c r="C127" s="143"/>
      <c r="D127" s="143"/>
      <c r="E127" s="143"/>
      <c r="I127" s="139"/>
      <c r="J127" s="139"/>
      <c r="K127" s="139"/>
      <c r="L127" s="139"/>
    </row>
    <row r="128" spans="1:12" ht="15.75" customHeight="1">
      <c r="A128" s="143"/>
      <c r="B128" s="143"/>
      <c r="C128" s="143"/>
      <c r="D128" s="143"/>
      <c r="E128" s="143"/>
      <c r="I128" s="139"/>
      <c r="J128" s="139"/>
      <c r="K128" s="139"/>
      <c r="L128" s="139"/>
    </row>
    <row r="129" spans="1:12" ht="15.75" customHeight="1">
      <c r="A129" s="143"/>
      <c r="B129" s="143"/>
      <c r="C129" s="143"/>
      <c r="D129" s="143"/>
      <c r="E129" s="143"/>
      <c r="I129" s="139"/>
      <c r="J129" s="139"/>
      <c r="K129" s="139"/>
      <c r="L129" s="139"/>
    </row>
    <row r="130" spans="1:12" ht="15.75" customHeight="1">
      <c r="A130" s="143"/>
      <c r="B130" s="143"/>
      <c r="C130" s="143"/>
      <c r="D130" s="143"/>
      <c r="E130" s="143"/>
      <c r="I130" s="139"/>
      <c r="J130" s="139"/>
      <c r="K130" s="139"/>
      <c r="L130" s="139"/>
    </row>
    <row r="131" spans="1:12" ht="15.75" customHeight="1">
      <c r="A131" s="143"/>
      <c r="B131" s="143"/>
      <c r="C131" s="143"/>
      <c r="D131" s="143"/>
      <c r="E131" s="143"/>
      <c r="I131" s="139"/>
      <c r="J131" s="139"/>
      <c r="K131" s="139"/>
      <c r="L131" s="139"/>
    </row>
    <row r="132" spans="1:12" ht="15.75" customHeight="1">
      <c r="A132" s="143"/>
      <c r="B132" s="143"/>
      <c r="C132" s="143"/>
      <c r="D132" s="143"/>
      <c r="E132" s="143"/>
      <c r="I132" s="139"/>
      <c r="J132" s="139"/>
      <c r="K132" s="139"/>
      <c r="L132" s="139"/>
    </row>
    <row r="133" spans="1:12" ht="15.75" customHeight="1">
      <c r="A133" s="143"/>
      <c r="B133" s="143"/>
      <c r="C133" s="143"/>
      <c r="D133" s="143"/>
      <c r="E133" s="143"/>
      <c r="I133" s="139"/>
      <c r="J133" s="139"/>
      <c r="K133" s="139"/>
      <c r="L133" s="139"/>
    </row>
    <row r="134" spans="1:12" ht="15.75" customHeight="1">
      <c r="A134" s="143"/>
      <c r="B134" s="143"/>
      <c r="C134" s="143"/>
      <c r="D134" s="143"/>
      <c r="E134" s="143"/>
      <c r="I134" s="139"/>
      <c r="J134" s="139"/>
      <c r="K134" s="139"/>
      <c r="L134" s="139"/>
    </row>
    <row r="135" spans="1:12" ht="15.75" customHeight="1">
      <c r="A135" s="143"/>
      <c r="B135" s="143"/>
      <c r="C135" s="143"/>
      <c r="D135" s="143"/>
      <c r="E135" s="143"/>
      <c r="I135" s="139"/>
      <c r="J135" s="139"/>
      <c r="K135" s="139"/>
      <c r="L135" s="139"/>
    </row>
    <row r="136" spans="1:12" ht="15.75" customHeight="1">
      <c r="A136" s="143"/>
      <c r="B136" s="143"/>
      <c r="C136" s="143"/>
      <c r="D136" s="143"/>
      <c r="E136" s="143"/>
      <c r="I136" s="139"/>
      <c r="J136" s="139"/>
      <c r="K136" s="139"/>
      <c r="L136" s="139"/>
    </row>
    <row r="137" spans="1:12" ht="15.75" customHeight="1">
      <c r="A137" s="143"/>
      <c r="B137" s="143"/>
      <c r="C137" s="143"/>
      <c r="D137" s="143"/>
      <c r="E137" s="143"/>
      <c r="I137" s="139"/>
      <c r="J137" s="139"/>
      <c r="K137" s="139"/>
      <c r="L137" s="139"/>
    </row>
    <row r="138" spans="1:12" ht="15.75" customHeight="1">
      <c r="A138" s="143"/>
      <c r="B138" s="143"/>
      <c r="C138" s="143"/>
      <c r="D138" s="143"/>
      <c r="E138" s="143"/>
      <c r="I138" s="139"/>
      <c r="J138" s="139"/>
      <c r="K138" s="139"/>
      <c r="L138" s="139"/>
    </row>
    <row r="139" spans="1:12" ht="15.75" customHeight="1">
      <c r="A139" s="143"/>
      <c r="B139" s="143"/>
      <c r="C139" s="143"/>
      <c r="D139" s="143"/>
      <c r="E139" s="143"/>
      <c r="I139" s="139"/>
      <c r="J139" s="139"/>
      <c r="K139" s="139"/>
      <c r="L139" s="139"/>
    </row>
    <row r="140" spans="1:12" ht="15.75" customHeight="1">
      <c r="A140" s="143"/>
      <c r="B140" s="143"/>
      <c r="C140" s="143"/>
      <c r="D140" s="143"/>
      <c r="E140" s="143"/>
      <c r="I140" s="139"/>
      <c r="J140" s="139"/>
      <c r="K140" s="139"/>
      <c r="L140" s="139"/>
    </row>
    <row r="141" spans="1:12" ht="15.75" customHeight="1">
      <c r="A141" s="143"/>
      <c r="B141" s="143"/>
      <c r="C141" s="143"/>
      <c r="D141" s="143"/>
      <c r="E141" s="143"/>
      <c r="I141" s="139"/>
      <c r="J141" s="139"/>
      <c r="K141" s="139"/>
      <c r="L141" s="139"/>
    </row>
    <row r="142" spans="1:12" ht="15.75" customHeight="1">
      <c r="A142" s="143"/>
      <c r="B142" s="143"/>
      <c r="C142" s="143"/>
      <c r="D142" s="143"/>
      <c r="E142" s="143"/>
      <c r="I142" s="139"/>
      <c r="J142" s="139"/>
      <c r="K142" s="139"/>
      <c r="L142" s="139"/>
    </row>
    <row r="143" spans="1:12" ht="15.75" customHeight="1">
      <c r="A143" s="143"/>
      <c r="B143" s="143"/>
      <c r="C143" s="143"/>
      <c r="D143" s="143"/>
      <c r="E143" s="143"/>
      <c r="I143" s="139"/>
      <c r="J143" s="139"/>
      <c r="K143" s="139"/>
      <c r="L143" s="139"/>
    </row>
    <row r="144" spans="1:12" ht="15.75" customHeight="1">
      <c r="A144" s="143"/>
      <c r="B144" s="143"/>
      <c r="C144" s="143"/>
      <c r="D144" s="143"/>
      <c r="E144" s="143"/>
      <c r="I144" s="139"/>
      <c r="J144" s="139"/>
      <c r="K144" s="139"/>
      <c r="L144" s="139"/>
    </row>
    <row r="145" spans="1:12" ht="15.75" customHeight="1">
      <c r="A145" s="143"/>
      <c r="B145" s="143"/>
      <c r="C145" s="143"/>
      <c r="D145" s="143"/>
      <c r="E145" s="143"/>
      <c r="I145" s="139"/>
      <c r="J145" s="139"/>
      <c r="K145" s="139"/>
      <c r="L145" s="139"/>
    </row>
    <row r="146" spans="1:12" ht="15.75" customHeight="1">
      <c r="A146" s="143"/>
      <c r="B146" s="143"/>
      <c r="C146" s="143"/>
      <c r="D146" s="143"/>
      <c r="E146" s="143"/>
      <c r="I146" s="139"/>
      <c r="J146" s="139"/>
      <c r="K146" s="139"/>
      <c r="L146" s="139"/>
    </row>
    <row r="147" spans="1:12" ht="15.75" customHeight="1">
      <c r="A147" s="143"/>
      <c r="B147" s="143"/>
      <c r="C147" s="143"/>
      <c r="D147" s="143"/>
      <c r="E147" s="143"/>
      <c r="I147" s="139"/>
      <c r="J147" s="139"/>
      <c r="K147" s="139"/>
      <c r="L147" s="139"/>
    </row>
    <row r="148" spans="1:12" ht="15.75" customHeight="1">
      <c r="A148" s="143"/>
      <c r="B148" s="143"/>
      <c r="C148" s="143"/>
      <c r="D148" s="143"/>
      <c r="E148" s="143"/>
      <c r="I148" s="139"/>
      <c r="J148" s="139"/>
      <c r="K148" s="139"/>
      <c r="L148" s="139"/>
    </row>
    <row r="149" spans="1:12" ht="15.75" customHeight="1">
      <c r="A149" s="143"/>
      <c r="B149" s="143"/>
      <c r="C149" s="143"/>
      <c r="D149" s="143"/>
      <c r="E149" s="143"/>
      <c r="I149" s="139"/>
      <c r="J149" s="139"/>
      <c r="K149" s="139"/>
      <c r="L149" s="139"/>
    </row>
    <row r="150" spans="1:12" ht="15.75" customHeight="1">
      <c r="A150" s="143"/>
      <c r="B150" s="143"/>
      <c r="C150" s="143"/>
      <c r="D150" s="143"/>
      <c r="E150" s="143"/>
      <c r="I150" s="139"/>
      <c r="J150" s="139"/>
      <c r="K150" s="139"/>
      <c r="L150" s="139"/>
    </row>
    <row r="151" spans="1:12" ht="15.75" customHeight="1">
      <c r="A151" s="143"/>
      <c r="B151" s="143"/>
      <c r="C151" s="143"/>
      <c r="D151" s="143"/>
      <c r="E151" s="143"/>
      <c r="I151" s="139"/>
      <c r="J151" s="139"/>
      <c r="K151" s="139"/>
      <c r="L151" s="139"/>
    </row>
    <row r="152" spans="1:12" ht="15.75" customHeight="1">
      <c r="A152" s="143"/>
      <c r="B152" s="143"/>
      <c r="C152" s="143"/>
      <c r="D152" s="143"/>
      <c r="E152" s="143"/>
      <c r="I152" s="139"/>
      <c r="J152" s="139"/>
      <c r="K152" s="139"/>
      <c r="L152" s="139"/>
    </row>
    <row r="153" spans="1:12" ht="15.75" customHeight="1">
      <c r="A153" s="143"/>
      <c r="B153" s="143"/>
      <c r="C153" s="143"/>
      <c r="D153" s="143"/>
      <c r="E153" s="143"/>
      <c r="I153" s="139"/>
      <c r="J153" s="139"/>
      <c r="K153" s="139"/>
      <c r="L153" s="139"/>
    </row>
    <row r="154" spans="1:12" ht="15.75" customHeight="1">
      <c r="A154" s="143"/>
      <c r="B154" s="143"/>
      <c r="C154" s="143"/>
      <c r="D154" s="143"/>
      <c r="E154" s="143"/>
      <c r="I154" s="139"/>
      <c r="J154" s="139"/>
      <c r="K154" s="139"/>
      <c r="L154" s="139"/>
    </row>
    <row r="155" spans="1:12" ht="15.75" customHeight="1">
      <c r="A155" s="143"/>
      <c r="B155" s="143"/>
      <c r="C155" s="143"/>
      <c r="D155" s="143"/>
      <c r="E155" s="143"/>
      <c r="I155" s="139"/>
      <c r="J155" s="139"/>
      <c r="K155" s="139"/>
      <c r="L155" s="139"/>
    </row>
    <row r="156" spans="1:12" ht="15.75" customHeight="1">
      <c r="A156" s="143"/>
      <c r="B156" s="143"/>
      <c r="C156" s="143"/>
      <c r="D156" s="143"/>
      <c r="E156" s="143"/>
      <c r="I156" s="139"/>
      <c r="J156" s="139"/>
      <c r="K156" s="139"/>
      <c r="L156" s="139"/>
    </row>
    <row r="157" spans="1:12" ht="15.75" customHeight="1">
      <c r="A157" s="143"/>
      <c r="B157" s="143"/>
      <c r="C157" s="143"/>
      <c r="D157" s="143"/>
      <c r="E157" s="143"/>
      <c r="I157" s="139"/>
      <c r="J157" s="139"/>
      <c r="K157" s="139"/>
      <c r="L157" s="139"/>
    </row>
    <row r="158" spans="1:12" ht="15.75" customHeight="1">
      <c r="A158" s="143"/>
      <c r="B158" s="143"/>
      <c r="C158" s="143"/>
      <c r="D158" s="143"/>
      <c r="E158" s="143"/>
      <c r="I158" s="139"/>
      <c r="J158" s="139"/>
      <c r="K158" s="139"/>
      <c r="L158" s="139"/>
    </row>
    <row r="159" spans="1:12" ht="15.75" customHeight="1">
      <c r="A159" s="143"/>
      <c r="B159" s="143"/>
      <c r="C159" s="143"/>
      <c r="D159" s="143"/>
      <c r="E159" s="143"/>
      <c r="I159" s="139"/>
      <c r="J159" s="139"/>
      <c r="K159" s="139"/>
      <c r="L159" s="139"/>
    </row>
    <row r="160" spans="1:12" ht="15.75" customHeight="1">
      <c r="A160" s="143"/>
      <c r="B160" s="143"/>
      <c r="C160" s="143"/>
      <c r="D160" s="143"/>
      <c r="E160" s="143"/>
      <c r="I160" s="139"/>
      <c r="J160" s="139"/>
      <c r="K160" s="139"/>
      <c r="L160" s="139"/>
    </row>
    <row r="161" spans="1:12" ht="15.75" customHeight="1">
      <c r="A161" s="143"/>
      <c r="B161" s="143"/>
      <c r="C161" s="143"/>
      <c r="D161" s="143"/>
      <c r="E161" s="143"/>
      <c r="I161" s="139"/>
      <c r="J161" s="139"/>
      <c r="K161" s="139"/>
      <c r="L161" s="139"/>
    </row>
    <row r="162" spans="1:12" ht="15.75" customHeight="1">
      <c r="A162" s="143"/>
      <c r="B162" s="143"/>
      <c r="C162" s="143"/>
      <c r="D162" s="143"/>
      <c r="E162" s="143"/>
      <c r="I162" s="139"/>
      <c r="J162" s="139"/>
      <c r="K162" s="139"/>
      <c r="L162" s="139"/>
    </row>
    <row r="163" spans="1:12" ht="15.75" customHeight="1">
      <c r="A163" s="143"/>
      <c r="B163" s="143"/>
      <c r="C163" s="143"/>
      <c r="D163" s="143"/>
      <c r="E163" s="143"/>
      <c r="I163" s="139"/>
      <c r="J163" s="139"/>
      <c r="K163" s="139"/>
      <c r="L163" s="139"/>
    </row>
    <row r="164" spans="1:12" ht="15.75" customHeight="1">
      <c r="A164" s="143"/>
      <c r="B164" s="143"/>
      <c r="C164" s="143"/>
      <c r="D164" s="143"/>
      <c r="E164" s="143"/>
      <c r="I164" s="139"/>
      <c r="J164" s="139"/>
      <c r="K164" s="139"/>
      <c r="L164" s="139"/>
    </row>
    <row r="165" spans="1:12" ht="15.75" customHeight="1">
      <c r="A165" s="143"/>
      <c r="B165" s="143"/>
      <c r="C165" s="143"/>
      <c r="D165" s="143"/>
      <c r="E165" s="143"/>
      <c r="I165" s="139"/>
      <c r="J165" s="139"/>
      <c r="K165" s="139"/>
      <c r="L165" s="139"/>
    </row>
    <row r="166" spans="1:12" ht="15.75" customHeight="1">
      <c r="A166" s="143"/>
      <c r="B166" s="143"/>
      <c r="C166" s="143"/>
      <c r="D166" s="143"/>
      <c r="E166" s="143"/>
      <c r="I166" s="139"/>
      <c r="J166" s="139"/>
      <c r="K166" s="139"/>
      <c r="L166" s="139"/>
    </row>
    <row r="167" spans="1:12" ht="15.75" customHeight="1">
      <c r="A167" s="143"/>
      <c r="B167" s="143"/>
      <c r="C167" s="143"/>
      <c r="D167" s="143"/>
      <c r="E167" s="143"/>
      <c r="I167" s="139"/>
      <c r="J167" s="139"/>
      <c r="K167" s="139"/>
      <c r="L167" s="139"/>
    </row>
    <row r="168" spans="1:12" ht="15.75" customHeight="1">
      <c r="A168" s="143"/>
      <c r="B168" s="143"/>
      <c r="C168" s="143"/>
      <c r="D168" s="143"/>
      <c r="E168" s="143"/>
      <c r="I168" s="139"/>
      <c r="J168" s="139"/>
      <c r="K168" s="139"/>
      <c r="L168" s="139"/>
    </row>
    <row r="169" spans="1:12" ht="15.75" customHeight="1">
      <c r="A169" s="143"/>
      <c r="B169" s="143"/>
      <c r="C169" s="143"/>
      <c r="D169" s="143"/>
      <c r="E169" s="143"/>
      <c r="I169" s="139"/>
      <c r="J169" s="139"/>
      <c r="K169" s="139"/>
      <c r="L169" s="139"/>
    </row>
    <row r="170" spans="1:12" ht="15.75" customHeight="1">
      <c r="A170" s="143"/>
      <c r="B170" s="143"/>
      <c r="C170" s="143"/>
      <c r="D170" s="143"/>
      <c r="E170" s="143"/>
      <c r="I170" s="139"/>
      <c r="J170" s="139"/>
      <c r="K170" s="139"/>
      <c r="L170" s="139"/>
    </row>
    <row r="171" spans="1:12" ht="15.75" customHeight="1">
      <c r="A171" s="143"/>
      <c r="B171" s="143"/>
      <c r="C171" s="143"/>
      <c r="D171" s="143"/>
      <c r="E171" s="143"/>
      <c r="I171" s="139"/>
      <c r="J171" s="139"/>
      <c r="K171" s="139"/>
      <c r="L171" s="139"/>
    </row>
    <row r="172" spans="1:12" ht="15.75" customHeight="1">
      <c r="A172" s="143"/>
      <c r="B172" s="143"/>
      <c r="C172" s="143"/>
      <c r="D172" s="143"/>
      <c r="E172" s="143"/>
      <c r="I172" s="139"/>
      <c r="J172" s="139"/>
      <c r="K172" s="139"/>
      <c r="L172" s="139"/>
    </row>
    <row r="173" spans="1:12" ht="15.75" customHeight="1">
      <c r="A173" s="143"/>
      <c r="B173" s="143"/>
      <c r="C173" s="143"/>
      <c r="D173" s="143"/>
      <c r="E173" s="143"/>
      <c r="I173" s="139"/>
      <c r="J173" s="139"/>
      <c r="K173" s="139"/>
      <c r="L173" s="139"/>
    </row>
    <row r="174" spans="1:12" ht="15.75" customHeight="1">
      <c r="A174" s="143"/>
      <c r="B174" s="143"/>
      <c r="C174" s="143"/>
      <c r="D174" s="143"/>
      <c r="E174" s="143"/>
      <c r="I174" s="139"/>
      <c r="J174" s="139"/>
      <c r="K174" s="139"/>
      <c r="L174" s="139"/>
    </row>
    <row r="175" spans="1:12" ht="15.75" customHeight="1">
      <c r="A175" s="143"/>
      <c r="B175" s="143"/>
      <c r="C175" s="143"/>
      <c r="D175" s="143"/>
      <c r="E175" s="143"/>
      <c r="I175" s="139"/>
      <c r="J175" s="139"/>
      <c r="K175" s="139"/>
      <c r="L175" s="139"/>
    </row>
    <row r="176" spans="1:12" ht="15.75" customHeight="1">
      <c r="A176" s="143"/>
      <c r="B176" s="143"/>
      <c r="C176" s="143"/>
      <c r="D176" s="143"/>
      <c r="E176" s="143"/>
      <c r="I176" s="139"/>
      <c r="J176" s="139"/>
      <c r="K176" s="139"/>
      <c r="L176" s="139"/>
    </row>
    <row r="177" spans="1:12" ht="15.75" customHeight="1">
      <c r="A177" s="143"/>
      <c r="B177" s="143"/>
      <c r="C177" s="143"/>
      <c r="D177" s="143"/>
      <c r="E177" s="143"/>
      <c r="I177" s="139"/>
      <c r="J177" s="139"/>
      <c r="K177" s="139"/>
      <c r="L177" s="139"/>
    </row>
    <row r="178" spans="1:12" ht="15.75" customHeight="1">
      <c r="A178" s="143"/>
      <c r="B178" s="143"/>
      <c r="C178" s="143"/>
      <c r="D178" s="143"/>
      <c r="E178" s="143"/>
      <c r="I178" s="139"/>
      <c r="J178" s="139"/>
      <c r="K178" s="139"/>
      <c r="L178" s="139"/>
    </row>
    <row r="179" spans="1:12" ht="15.75" customHeight="1">
      <c r="A179" s="143"/>
      <c r="B179" s="143"/>
      <c r="C179" s="143"/>
      <c r="D179" s="143"/>
      <c r="E179" s="143"/>
      <c r="I179" s="139"/>
      <c r="J179" s="139"/>
      <c r="K179" s="139"/>
      <c r="L179" s="139"/>
    </row>
    <row r="180" spans="1:12" ht="15.75" customHeight="1">
      <c r="A180" s="143"/>
      <c r="B180" s="143"/>
      <c r="C180" s="143"/>
      <c r="D180" s="143"/>
      <c r="E180" s="143"/>
      <c r="I180" s="139"/>
      <c r="J180" s="139"/>
      <c r="K180" s="139"/>
      <c r="L180" s="139"/>
    </row>
    <row r="181" spans="1:12" ht="15.75" customHeight="1">
      <c r="A181" s="143"/>
      <c r="B181" s="143"/>
      <c r="C181" s="143"/>
      <c r="D181" s="143"/>
      <c r="E181" s="143"/>
      <c r="I181" s="139"/>
      <c r="J181" s="139"/>
      <c r="K181" s="139"/>
      <c r="L181" s="139"/>
    </row>
    <row r="182" spans="1:12" ht="15.75" customHeight="1">
      <c r="A182" s="143"/>
      <c r="B182" s="143"/>
      <c r="C182" s="143"/>
      <c r="D182" s="143"/>
      <c r="E182" s="143"/>
      <c r="I182" s="139"/>
      <c r="J182" s="139"/>
      <c r="K182" s="139"/>
      <c r="L182" s="139"/>
    </row>
    <row r="183" spans="1:12" ht="15.75" customHeight="1">
      <c r="A183" s="143"/>
      <c r="B183" s="143"/>
      <c r="C183" s="143"/>
      <c r="D183" s="143"/>
      <c r="E183" s="143"/>
      <c r="I183" s="139"/>
      <c r="J183" s="139"/>
      <c r="K183" s="139"/>
      <c r="L183" s="139"/>
    </row>
    <row r="184" spans="1:12" ht="15.75" customHeight="1">
      <c r="A184" s="143"/>
      <c r="B184" s="143"/>
      <c r="C184" s="143"/>
      <c r="D184" s="143"/>
      <c r="E184" s="143"/>
      <c r="I184" s="139"/>
      <c r="J184" s="139"/>
      <c r="K184" s="139"/>
      <c r="L184" s="139"/>
    </row>
    <row r="185" spans="1:12" ht="15.75" customHeight="1">
      <c r="A185" s="143"/>
      <c r="B185" s="143"/>
      <c r="C185" s="143"/>
      <c r="D185" s="143"/>
      <c r="E185" s="143"/>
      <c r="I185" s="139"/>
      <c r="J185" s="139"/>
      <c r="K185" s="139"/>
      <c r="L185" s="139"/>
    </row>
    <row r="186" spans="1:12" ht="15.75" customHeight="1">
      <c r="A186" s="143"/>
      <c r="B186" s="143"/>
      <c r="C186" s="143"/>
      <c r="D186" s="143"/>
      <c r="E186" s="143"/>
      <c r="I186" s="139"/>
      <c r="J186" s="139"/>
      <c r="K186" s="139"/>
      <c r="L186" s="139"/>
    </row>
    <row r="187" spans="1:12" ht="15.75" customHeight="1">
      <c r="A187" s="143"/>
      <c r="B187" s="143"/>
      <c r="C187" s="143"/>
      <c r="D187" s="143"/>
      <c r="E187" s="143"/>
      <c r="I187" s="139"/>
      <c r="J187" s="139"/>
      <c r="K187" s="139"/>
      <c r="L187" s="139"/>
    </row>
    <row r="188" spans="1:12" ht="15.75" customHeight="1">
      <c r="A188" s="143"/>
      <c r="B188" s="143"/>
      <c r="C188" s="143"/>
      <c r="D188" s="143"/>
      <c r="E188" s="143"/>
      <c r="I188" s="139"/>
      <c r="J188" s="139"/>
      <c r="K188" s="139"/>
      <c r="L188" s="139"/>
    </row>
    <row r="189" spans="1:12" ht="15.75" customHeight="1">
      <c r="A189" s="143"/>
      <c r="B189" s="143"/>
      <c r="C189" s="143"/>
      <c r="D189" s="143"/>
      <c r="E189" s="143"/>
      <c r="I189" s="139"/>
      <c r="J189" s="139"/>
      <c r="K189" s="139"/>
      <c r="L189" s="139"/>
    </row>
    <row r="190" spans="1:12" ht="15.75" customHeight="1">
      <c r="A190" s="143"/>
      <c r="B190" s="143"/>
      <c r="C190" s="143"/>
      <c r="D190" s="143"/>
      <c r="E190" s="143"/>
      <c r="I190" s="139"/>
      <c r="J190" s="139"/>
      <c r="K190" s="139"/>
      <c r="L190" s="139"/>
    </row>
    <row r="191" spans="1:12" ht="15.75" customHeight="1">
      <c r="A191" s="143"/>
      <c r="B191" s="143"/>
      <c r="C191" s="143"/>
      <c r="D191" s="143"/>
      <c r="E191" s="143"/>
      <c r="I191" s="139"/>
      <c r="J191" s="139"/>
      <c r="K191" s="139"/>
      <c r="L191" s="139"/>
    </row>
    <row r="192" spans="1:12" ht="15.75" customHeight="1">
      <c r="A192" s="143"/>
      <c r="B192" s="143"/>
      <c r="C192" s="143"/>
      <c r="D192" s="143"/>
      <c r="E192" s="143"/>
      <c r="I192" s="139"/>
      <c r="J192" s="139"/>
      <c r="K192" s="139"/>
      <c r="L192" s="139"/>
    </row>
    <row r="193" spans="1:12" ht="15.75" customHeight="1">
      <c r="A193" s="143"/>
      <c r="B193" s="143"/>
      <c r="C193" s="143"/>
      <c r="D193" s="143"/>
      <c r="E193" s="143"/>
      <c r="I193" s="139"/>
      <c r="J193" s="139"/>
      <c r="K193" s="139"/>
      <c r="L193" s="139"/>
    </row>
    <row r="194" spans="1:12" ht="15.75" customHeight="1">
      <c r="A194" s="143"/>
      <c r="B194" s="143"/>
      <c r="C194" s="143"/>
      <c r="D194" s="143"/>
      <c r="E194" s="143"/>
      <c r="I194" s="139"/>
      <c r="J194" s="139"/>
      <c r="K194" s="139"/>
      <c r="L194" s="139"/>
    </row>
    <row r="195" spans="1:12" ht="15.75" customHeight="1">
      <c r="A195" s="143"/>
      <c r="B195" s="143"/>
      <c r="C195" s="143"/>
      <c r="D195" s="143"/>
      <c r="E195" s="143"/>
      <c r="I195" s="139"/>
      <c r="J195" s="139"/>
      <c r="K195" s="139"/>
      <c r="L195" s="139"/>
    </row>
    <row r="196" spans="1:12" ht="15.75" customHeight="1">
      <c r="A196" s="143"/>
      <c r="B196" s="143"/>
      <c r="C196" s="143"/>
      <c r="D196" s="143"/>
      <c r="E196" s="143"/>
      <c r="I196" s="139"/>
      <c r="J196" s="139"/>
      <c r="K196" s="139"/>
      <c r="L196" s="139"/>
    </row>
    <row r="197" spans="1:12" ht="15.75" customHeight="1">
      <c r="A197" s="143"/>
      <c r="B197" s="143"/>
      <c r="C197" s="143"/>
      <c r="D197" s="143"/>
      <c r="E197" s="143"/>
      <c r="I197" s="139"/>
      <c r="J197" s="139"/>
      <c r="K197" s="139"/>
      <c r="L197" s="139"/>
    </row>
    <row r="198" spans="1:12" ht="15.75" customHeight="1">
      <c r="A198" s="143"/>
      <c r="B198" s="143"/>
      <c r="C198" s="143"/>
      <c r="D198" s="143"/>
      <c r="E198" s="143"/>
      <c r="I198" s="139"/>
      <c r="J198" s="139"/>
      <c r="K198" s="139"/>
      <c r="L198" s="139"/>
    </row>
    <row r="199" spans="1:12" ht="15.75" customHeight="1">
      <c r="A199" s="143"/>
      <c r="B199" s="143"/>
      <c r="C199" s="143"/>
      <c r="D199" s="143"/>
      <c r="E199" s="143"/>
      <c r="I199" s="139"/>
      <c r="J199" s="139"/>
      <c r="K199" s="139"/>
      <c r="L199" s="139"/>
    </row>
    <row r="200" spans="1:12" ht="15.75" customHeight="1">
      <c r="A200" s="143"/>
      <c r="B200" s="143"/>
      <c r="C200" s="143"/>
      <c r="D200" s="143"/>
      <c r="E200" s="143"/>
      <c r="I200" s="139"/>
      <c r="J200" s="139"/>
      <c r="K200" s="139"/>
      <c r="L200" s="139"/>
    </row>
    <row r="201" spans="1:12" ht="15.75" customHeight="1">
      <c r="A201" s="143"/>
      <c r="B201" s="143"/>
      <c r="C201" s="143"/>
      <c r="D201" s="143"/>
      <c r="E201" s="143"/>
      <c r="I201" s="139"/>
      <c r="J201" s="139"/>
      <c r="K201" s="139"/>
      <c r="L201" s="139"/>
    </row>
    <row r="202" spans="1:12" ht="15.75" customHeight="1">
      <c r="A202" s="143"/>
      <c r="B202" s="143"/>
      <c r="C202" s="143"/>
      <c r="D202" s="143"/>
      <c r="E202" s="143"/>
      <c r="I202" s="139"/>
      <c r="J202" s="139"/>
      <c r="K202" s="139"/>
      <c r="L202" s="139"/>
    </row>
    <row r="203" spans="1:12" ht="15.75" customHeight="1">
      <c r="A203" s="143"/>
      <c r="B203" s="143"/>
      <c r="C203" s="143"/>
      <c r="D203" s="143"/>
      <c r="E203" s="143"/>
      <c r="I203" s="139"/>
      <c r="J203" s="139"/>
      <c r="K203" s="139"/>
      <c r="L203" s="139"/>
    </row>
    <row r="204" spans="1:12" ht="15.75" customHeight="1">
      <c r="A204" s="143"/>
      <c r="B204" s="143"/>
      <c r="C204" s="143"/>
      <c r="D204" s="143"/>
      <c r="E204" s="143"/>
      <c r="I204" s="139"/>
      <c r="J204" s="139"/>
      <c r="K204" s="139"/>
      <c r="L204" s="139"/>
    </row>
    <row r="205" spans="1:12" ht="15.75" customHeight="1">
      <c r="A205" s="143"/>
      <c r="B205" s="143"/>
      <c r="C205" s="143"/>
      <c r="D205" s="143"/>
      <c r="E205" s="143"/>
      <c r="I205" s="139"/>
      <c r="J205" s="139"/>
      <c r="K205" s="139"/>
      <c r="L205" s="139"/>
    </row>
    <row r="206" spans="1:12" ht="15.75" customHeight="1">
      <c r="A206" s="143"/>
      <c r="B206" s="143"/>
      <c r="C206" s="143"/>
      <c r="D206" s="143"/>
      <c r="E206" s="143"/>
      <c r="I206" s="139"/>
      <c r="J206" s="139"/>
      <c r="K206" s="139"/>
      <c r="L206" s="139"/>
    </row>
    <row r="207" spans="1:12" ht="15.75" customHeight="1">
      <c r="A207" s="143"/>
      <c r="B207" s="143"/>
      <c r="C207" s="143"/>
      <c r="D207" s="143"/>
      <c r="E207" s="143"/>
      <c r="I207" s="139"/>
      <c r="J207" s="139"/>
      <c r="K207" s="139"/>
      <c r="L207" s="139"/>
    </row>
    <row r="208" spans="1:12" ht="15.75" customHeight="1">
      <c r="A208" s="143"/>
      <c r="B208" s="143"/>
      <c r="C208" s="143"/>
      <c r="D208" s="143"/>
      <c r="E208" s="143"/>
      <c r="I208" s="139"/>
      <c r="J208" s="139"/>
      <c r="K208" s="139"/>
      <c r="L208" s="139"/>
    </row>
    <row r="209" spans="1:12" ht="15.75" customHeight="1">
      <c r="A209" s="143"/>
      <c r="B209" s="143"/>
      <c r="C209" s="143"/>
      <c r="D209" s="143"/>
      <c r="E209" s="143"/>
      <c r="I209" s="139"/>
      <c r="J209" s="139"/>
      <c r="K209" s="139"/>
      <c r="L209" s="139"/>
    </row>
    <row r="210" spans="1:12" ht="15.75" customHeight="1">
      <c r="A210" s="143"/>
      <c r="B210" s="143"/>
      <c r="C210" s="143"/>
      <c r="D210" s="143"/>
      <c r="E210" s="143"/>
      <c r="I210" s="139"/>
      <c r="J210" s="139"/>
      <c r="K210" s="139"/>
      <c r="L210" s="139"/>
    </row>
    <row r="211" spans="1:12" ht="15.75" customHeight="1">
      <c r="A211" s="143"/>
      <c r="B211" s="143"/>
      <c r="C211" s="143"/>
      <c r="D211" s="143"/>
      <c r="E211" s="143"/>
      <c r="I211" s="139"/>
      <c r="J211" s="139"/>
      <c r="K211" s="139"/>
      <c r="L211" s="139"/>
    </row>
    <row r="212" spans="1:12" ht="15.75" customHeight="1">
      <c r="A212" s="143"/>
      <c r="B212" s="143"/>
      <c r="C212" s="143"/>
      <c r="D212" s="143"/>
      <c r="E212" s="143"/>
      <c r="I212" s="139"/>
      <c r="J212" s="139"/>
      <c r="K212" s="139"/>
      <c r="L212" s="139"/>
    </row>
    <row r="213" spans="1:12" ht="15.75" customHeight="1">
      <c r="A213" s="143"/>
      <c r="B213" s="143"/>
      <c r="C213" s="143"/>
      <c r="D213" s="143"/>
      <c r="E213" s="143"/>
      <c r="I213" s="139"/>
      <c r="J213" s="139"/>
      <c r="K213" s="139"/>
      <c r="L213" s="139"/>
    </row>
    <row r="214" spans="1:12" ht="15.75" customHeight="1">
      <c r="A214" s="143"/>
      <c r="B214" s="143"/>
      <c r="C214" s="143"/>
      <c r="D214" s="143"/>
      <c r="E214" s="143"/>
      <c r="I214" s="139"/>
      <c r="J214" s="139"/>
      <c r="K214" s="139"/>
      <c r="L214" s="139"/>
    </row>
    <row r="215" spans="1:12" ht="15.75" customHeight="1">
      <c r="A215" s="143"/>
      <c r="B215" s="143"/>
      <c r="C215" s="143"/>
      <c r="D215" s="143"/>
      <c r="E215" s="143"/>
      <c r="I215" s="139"/>
      <c r="J215" s="139"/>
      <c r="K215" s="139"/>
      <c r="L215" s="139"/>
    </row>
    <row r="216" spans="1:12" ht="15.75" customHeight="1">
      <c r="A216" s="143"/>
      <c r="B216" s="143"/>
      <c r="C216" s="143"/>
      <c r="D216" s="143"/>
      <c r="E216" s="143"/>
      <c r="I216" s="139"/>
      <c r="J216" s="139"/>
      <c r="K216" s="139"/>
      <c r="L216" s="139"/>
    </row>
    <row r="217" spans="1:12" ht="15.75" customHeight="1">
      <c r="A217" s="143"/>
      <c r="B217" s="143"/>
      <c r="C217" s="143"/>
      <c r="D217" s="143"/>
      <c r="E217" s="143"/>
      <c r="I217" s="139"/>
      <c r="J217" s="139"/>
      <c r="K217" s="139"/>
      <c r="L217" s="139"/>
    </row>
    <row r="218" spans="1:12" ht="15.75" customHeight="1">
      <c r="A218" s="143"/>
      <c r="B218" s="143"/>
      <c r="C218" s="143"/>
      <c r="D218" s="143"/>
      <c r="E218" s="143"/>
      <c r="I218" s="139"/>
      <c r="J218" s="139"/>
      <c r="K218" s="139"/>
      <c r="L218" s="139"/>
    </row>
    <row r="219" spans="1:12" ht="15.75" customHeight="1">
      <c r="A219" s="143"/>
      <c r="B219" s="143"/>
      <c r="C219" s="143"/>
      <c r="D219" s="143"/>
      <c r="E219" s="143"/>
      <c r="I219" s="139"/>
      <c r="J219" s="139"/>
      <c r="K219" s="139"/>
      <c r="L219" s="139"/>
    </row>
    <row r="220" spans="1:12" ht="15.75" customHeight="1">
      <c r="A220" s="143"/>
      <c r="B220" s="143"/>
      <c r="C220" s="143"/>
      <c r="D220" s="143"/>
      <c r="E220" s="143"/>
      <c r="I220" s="139"/>
      <c r="J220" s="139"/>
      <c r="K220" s="139"/>
      <c r="L220" s="139"/>
    </row>
    <row r="221" spans="1:12" ht="15.75" customHeight="1">
      <c r="A221" s="143"/>
      <c r="B221" s="143"/>
      <c r="C221" s="143"/>
      <c r="D221" s="143"/>
      <c r="E221" s="143"/>
      <c r="I221" s="139"/>
      <c r="J221" s="139"/>
      <c r="K221" s="139"/>
      <c r="L221" s="139"/>
    </row>
    <row r="222" spans="1:12" ht="15.75" customHeight="1">
      <c r="A222" s="143"/>
      <c r="B222" s="143"/>
      <c r="C222" s="143"/>
      <c r="D222" s="143"/>
      <c r="E222" s="143"/>
      <c r="I222" s="139"/>
      <c r="J222" s="139"/>
      <c r="K222" s="139"/>
      <c r="L222" s="139"/>
    </row>
    <row r="223" spans="1:12" ht="15.75" customHeight="1">
      <c r="A223" s="143"/>
      <c r="B223" s="143"/>
      <c r="C223" s="143"/>
      <c r="D223" s="143"/>
      <c r="E223" s="143"/>
      <c r="I223" s="139"/>
      <c r="J223" s="139"/>
      <c r="K223" s="139"/>
      <c r="L223" s="139"/>
    </row>
    <row r="224" spans="1:12" ht="15.75" customHeight="1">
      <c r="A224" s="143"/>
      <c r="B224" s="143"/>
      <c r="C224" s="143"/>
      <c r="D224" s="143"/>
      <c r="E224" s="143"/>
      <c r="I224" s="139"/>
      <c r="J224" s="139"/>
      <c r="K224" s="139"/>
      <c r="L224" s="139"/>
    </row>
    <row r="225" spans="1:12" ht="15.75" customHeight="1">
      <c r="A225" s="143"/>
      <c r="B225" s="143"/>
      <c r="C225" s="143"/>
      <c r="D225" s="143"/>
      <c r="E225" s="143"/>
      <c r="I225" s="139"/>
      <c r="J225" s="139"/>
      <c r="K225" s="139"/>
      <c r="L225" s="139"/>
    </row>
    <row r="226" spans="1:12" ht="15.75" customHeight="1">
      <c r="A226" s="143"/>
      <c r="B226" s="143"/>
      <c r="C226" s="143"/>
      <c r="D226" s="143"/>
      <c r="E226" s="143"/>
      <c r="I226" s="139"/>
      <c r="J226" s="139"/>
      <c r="K226" s="139"/>
      <c r="L226" s="139"/>
    </row>
    <row r="227" spans="1:12" ht="15.75" customHeight="1">
      <c r="A227" s="143"/>
      <c r="B227" s="143"/>
      <c r="C227" s="143"/>
      <c r="D227" s="143"/>
      <c r="E227" s="143"/>
      <c r="I227" s="139"/>
      <c r="J227" s="139"/>
      <c r="K227" s="139"/>
      <c r="L227" s="139"/>
    </row>
    <row r="228" spans="1:12" ht="15.75" customHeight="1">
      <c r="A228" s="143"/>
      <c r="B228" s="143"/>
      <c r="C228" s="143"/>
      <c r="D228" s="143"/>
      <c r="E228" s="143"/>
      <c r="I228" s="139"/>
      <c r="J228" s="139"/>
      <c r="K228" s="139"/>
      <c r="L228" s="139"/>
    </row>
    <row r="229" spans="1:12" ht="15.75" customHeight="1">
      <c r="A229" s="143"/>
      <c r="B229" s="143"/>
      <c r="C229" s="143"/>
      <c r="D229" s="143"/>
      <c r="E229" s="143"/>
      <c r="I229" s="139"/>
      <c r="J229" s="139"/>
      <c r="K229" s="139"/>
      <c r="L229" s="139"/>
    </row>
    <row r="230" spans="1:12" ht="15.75" customHeight="1">
      <c r="A230" s="143"/>
      <c r="B230" s="143"/>
      <c r="C230" s="143"/>
      <c r="D230" s="143"/>
      <c r="E230" s="143"/>
      <c r="I230" s="139"/>
      <c r="J230" s="139"/>
      <c r="K230" s="139"/>
      <c r="L230" s="139"/>
    </row>
    <row r="231" spans="1:12" ht="15.75" customHeight="1">
      <c r="A231" s="143"/>
      <c r="B231" s="143"/>
      <c r="C231" s="143"/>
      <c r="D231" s="143"/>
      <c r="E231" s="143"/>
      <c r="I231" s="139"/>
      <c r="J231" s="139"/>
      <c r="K231" s="139"/>
      <c r="L231" s="139"/>
    </row>
    <row r="232" spans="1:12" ht="15.75" customHeight="1">
      <c r="A232" s="143"/>
      <c r="B232" s="143"/>
      <c r="C232" s="143"/>
      <c r="D232" s="143"/>
      <c r="E232" s="143"/>
      <c r="I232" s="139"/>
      <c r="J232" s="139"/>
      <c r="K232" s="139"/>
      <c r="L232" s="139"/>
    </row>
    <row r="233" spans="1:12" ht="15.75" customHeight="1">
      <c r="A233" s="143"/>
      <c r="B233" s="143"/>
      <c r="C233" s="143"/>
      <c r="D233" s="143"/>
      <c r="E233" s="143"/>
      <c r="I233" s="139"/>
      <c r="J233" s="139"/>
      <c r="K233" s="139"/>
      <c r="L233" s="139"/>
    </row>
    <row r="234" spans="1:12" ht="15.75" customHeight="1">
      <c r="A234" s="143"/>
      <c r="B234" s="143"/>
      <c r="C234" s="143"/>
      <c r="D234" s="143"/>
      <c r="E234" s="143"/>
      <c r="I234" s="139"/>
      <c r="J234" s="139"/>
      <c r="K234" s="139"/>
      <c r="L234" s="139"/>
    </row>
    <row r="235" spans="1:12" ht="15.75" customHeight="1">
      <c r="A235" s="143"/>
      <c r="B235" s="143"/>
      <c r="C235" s="143"/>
      <c r="D235" s="143"/>
      <c r="E235" s="143"/>
      <c r="I235" s="139"/>
      <c r="J235" s="139"/>
      <c r="K235" s="139"/>
      <c r="L235" s="139"/>
    </row>
    <row r="236" spans="1:12" ht="15.75" customHeight="1">
      <c r="A236" s="143"/>
      <c r="B236" s="143"/>
      <c r="C236" s="143"/>
      <c r="D236" s="143"/>
      <c r="E236" s="143"/>
      <c r="I236" s="139"/>
      <c r="J236" s="139"/>
      <c r="K236" s="139"/>
      <c r="L236" s="139"/>
    </row>
    <row r="237" spans="1:12" ht="15.75" customHeight="1">
      <c r="A237" s="143"/>
      <c r="B237" s="143"/>
      <c r="C237" s="143"/>
      <c r="D237" s="143"/>
      <c r="E237" s="143"/>
      <c r="I237" s="139"/>
      <c r="J237" s="139"/>
      <c r="K237" s="139"/>
      <c r="L237" s="139"/>
    </row>
    <row r="238" spans="1:12" ht="15.75" customHeight="1">
      <c r="A238" s="143"/>
      <c r="B238" s="143"/>
      <c r="C238" s="143"/>
      <c r="D238" s="143"/>
      <c r="E238" s="143"/>
      <c r="I238" s="139"/>
      <c r="J238" s="139"/>
      <c r="K238" s="139"/>
      <c r="L238" s="139"/>
    </row>
    <row r="239" spans="1:12" ht="15.75" customHeight="1">
      <c r="A239" s="143"/>
      <c r="B239" s="143"/>
      <c r="C239" s="143"/>
      <c r="D239" s="143"/>
      <c r="E239" s="143"/>
      <c r="I239" s="139"/>
      <c r="J239" s="139"/>
      <c r="K239" s="139"/>
      <c r="L239" s="139"/>
    </row>
    <row r="240" spans="1:12" ht="15.75" customHeight="1">
      <c r="A240" s="143"/>
      <c r="B240" s="143"/>
      <c r="C240" s="143"/>
      <c r="D240" s="143"/>
      <c r="E240" s="143"/>
      <c r="I240" s="139"/>
      <c r="J240" s="139"/>
      <c r="K240" s="139"/>
      <c r="L240" s="139"/>
    </row>
    <row r="241" spans="1:12" ht="15.75" customHeight="1">
      <c r="A241" s="143"/>
      <c r="B241" s="143"/>
      <c r="C241" s="143"/>
      <c r="D241" s="143"/>
      <c r="E241" s="143"/>
      <c r="I241" s="139"/>
      <c r="J241" s="139"/>
      <c r="K241" s="139"/>
      <c r="L241" s="139"/>
    </row>
    <row r="242" spans="1:12" ht="15.75" customHeight="1">
      <c r="A242" s="143"/>
      <c r="B242" s="143"/>
      <c r="C242" s="143"/>
      <c r="D242" s="143"/>
      <c r="E242" s="143"/>
      <c r="I242" s="139"/>
      <c r="J242" s="139"/>
      <c r="K242" s="139"/>
      <c r="L242" s="139"/>
    </row>
    <row r="243" spans="1:12" ht="15.75" customHeight="1">
      <c r="A243" s="143"/>
      <c r="B243" s="143"/>
      <c r="C243" s="143"/>
      <c r="D243" s="143"/>
      <c r="E243" s="143"/>
      <c r="I243" s="139"/>
      <c r="J243" s="139"/>
      <c r="K243" s="139"/>
      <c r="L243" s="139"/>
    </row>
    <row r="244" spans="1:12" ht="15.75" customHeight="1">
      <c r="A244" s="143"/>
      <c r="B244" s="143"/>
      <c r="C244" s="143"/>
      <c r="D244" s="143"/>
      <c r="E244" s="143"/>
      <c r="I244" s="139"/>
      <c r="J244" s="139"/>
      <c r="K244" s="139"/>
      <c r="L244" s="139"/>
    </row>
    <row r="245" spans="1:12" ht="15.75" customHeight="1">
      <c r="A245" s="143"/>
      <c r="B245" s="143"/>
      <c r="C245" s="143"/>
      <c r="D245" s="143"/>
      <c r="E245" s="143"/>
      <c r="I245" s="139"/>
      <c r="J245" s="139"/>
      <c r="K245" s="139"/>
      <c r="L245" s="139"/>
    </row>
    <row r="246" spans="1:12" ht="15.75" customHeight="1">
      <c r="A246" s="143"/>
      <c r="B246" s="143"/>
      <c r="C246" s="143"/>
      <c r="D246" s="143"/>
      <c r="E246" s="143"/>
      <c r="I246" s="139"/>
      <c r="J246" s="139"/>
      <c r="K246" s="139"/>
      <c r="L246" s="139"/>
    </row>
    <row r="247" spans="1:12" ht="15.75" customHeight="1">
      <c r="A247" s="143"/>
      <c r="B247" s="143"/>
      <c r="C247" s="143"/>
      <c r="D247" s="143"/>
      <c r="E247" s="143"/>
      <c r="I247" s="139"/>
      <c r="J247" s="139"/>
      <c r="K247" s="139"/>
      <c r="L247" s="139"/>
    </row>
    <row r="248" spans="1:12" ht="15.75" customHeight="1">
      <c r="A248" s="143"/>
      <c r="B248" s="143"/>
      <c r="C248" s="143"/>
      <c r="D248" s="143"/>
      <c r="E248" s="143"/>
      <c r="I248" s="139"/>
      <c r="J248" s="139"/>
      <c r="K248" s="139"/>
      <c r="L248" s="139"/>
    </row>
    <row r="249" spans="1:12" ht="15.75" customHeight="1">
      <c r="A249" s="143"/>
      <c r="B249" s="143"/>
      <c r="C249" s="143"/>
      <c r="D249" s="143"/>
      <c r="E249" s="143"/>
      <c r="I249" s="139"/>
      <c r="J249" s="139"/>
      <c r="K249" s="139"/>
      <c r="L249" s="139"/>
    </row>
    <row r="250" spans="1:12" ht="15.75" customHeight="1">
      <c r="A250" s="143"/>
      <c r="B250" s="143"/>
      <c r="C250" s="143"/>
      <c r="D250" s="143"/>
      <c r="E250" s="143"/>
      <c r="I250" s="139"/>
      <c r="J250" s="139"/>
      <c r="K250" s="139"/>
      <c r="L250" s="139"/>
    </row>
    <row r="251" spans="1:12" ht="15.75" customHeight="1">
      <c r="A251" s="143"/>
      <c r="B251" s="143"/>
      <c r="C251" s="143"/>
      <c r="D251" s="143"/>
      <c r="E251" s="143"/>
      <c r="I251" s="139"/>
      <c r="J251" s="139"/>
      <c r="K251" s="139"/>
      <c r="L251" s="139"/>
    </row>
    <row r="252" spans="1:12" ht="15.75" customHeight="1">
      <c r="A252" s="143"/>
      <c r="B252" s="143"/>
      <c r="C252" s="143"/>
      <c r="D252" s="143"/>
      <c r="E252" s="143"/>
      <c r="I252" s="139"/>
      <c r="J252" s="139"/>
      <c r="K252" s="139"/>
      <c r="L252" s="139"/>
    </row>
    <row r="253" spans="1:12" ht="15.75" customHeight="1">
      <c r="A253" s="143"/>
      <c r="B253" s="143"/>
      <c r="C253" s="143"/>
      <c r="D253" s="143"/>
      <c r="E253" s="143"/>
      <c r="I253" s="139"/>
      <c r="J253" s="139"/>
      <c r="K253" s="139"/>
      <c r="L253" s="139"/>
    </row>
    <row r="254" spans="1:12" ht="15.75" customHeight="1">
      <c r="A254" s="143"/>
      <c r="B254" s="143"/>
      <c r="C254" s="143"/>
      <c r="D254" s="143"/>
      <c r="E254" s="143"/>
      <c r="I254" s="139"/>
      <c r="J254" s="139"/>
      <c r="K254" s="139"/>
      <c r="L254" s="139"/>
    </row>
    <row r="255" spans="1:12" ht="15.75" customHeight="1">
      <c r="A255" s="143"/>
      <c r="B255" s="143"/>
      <c r="C255" s="143"/>
      <c r="D255" s="143"/>
      <c r="E255" s="143"/>
      <c r="I255" s="139"/>
      <c r="J255" s="139"/>
      <c r="K255" s="139"/>
      <c r="L255" s="139"/>
    </row>
    <row r="256" spans="1:12" ht="15.75" customHeight="1">
      <c r="A256" s="143"/>
      <c r="B256" s="143"/>
      <c r="C256" s="143"/>
      <c r="D256" s="143"/>
      <c r="E256" s="143"/>
      <c r="I256" s="139"/>
      <c r="J256" s="139"/>
      <c r="K256" s="139"/>
      <c r="L256" s="139"/>
    </row>
    <row r="257" spans="1:12" ht="15.75" customHeight="1">
      <c r="A257" s="143"/>
      <c r="B257" s="143"/>
      <c r="C257" s="143"/>
      <c r="D257" s="143"/>
      <c r="E257" s="143"/>
      <c r="I257" s="139"/>
      <c r="J257" s="139"/>
      <c r="K257" s="139"/>
      <c r="L257" s="139"/>
    </row>
    <row r="258" spans="1:12" ht="15.75" customHeight="1">
      <c r="A258" s="143"/>
      <c r="B258" s="143"/>
      <c r="C258" s="143"/>
      <c r="D258" s="143"/>
      <c r="E258" s="143"/>
      <c r="I258" s="139"/>
      <c r="J258" s="139"/>
      <c r="K258" s="139"/>
      <c r="L258" s="139"/>
    </row>
    <row r="259" spans="1:12" ht="15.75" customHeight="1">
      <c r="A259" s="143"/>
      <c r="B259" s="143"/>
      <c r="C259" s="143"/>
      <c r="D259" s="143"/>
      <c r="E259" s="143"/>
      <c r="I259" s="139"/>
      <c r="J259" s="139"/>
      <c r="K259" s="139"/>
      <c r="L259" s="139"/>
    </row>
    <row r="260" spans="1:12" ht="15.75" customHeight="1">
      <c r="A260" s="143"/>
      <c r="B260" s="143"/>
      <c r="C260" s="143"/>
      <c r="D260" s="143"/>
      <c r="E260" s="143"/>
      <c r="I260" s="139"/>
      <c r="J260" s="139"/>
      <c r="K260" s="139"/>
      <c r="L260" s="139"/>
    </row>
    <row r="261" spans="1:12" ht="15.75" customHeight="1">
      <c r="A261" s="143"/>
      <c r="B261" s="143"/>
      <c r="C261" s="143"/>
      <c r="D261" s="143"/>
      <c r="E261" s="143"/>
      <c r="I261" s="139"/>
      <c r="J261" s="139"/>
      <c r="K261" s="139"/>
      <c r="L261" s="139"/>
    </row>
    <row r="262" spans="1:12" ht="15.75" customHeight="1">
      <c r="A262" s="143"/>
      <c r="B262" s="143"/>
      <c r="C262" s="143"/>
      <c r="D262" s="143"/>
      <c r="E262" s="143"/>
      <c r="I262" s="139"/>
      <c r="J262" s="139"/>
      <c r="K262" s="139"/>
      <c r="L262" s="139"/>
    </row>
    <row r="263" spans="1:12" ht="15.75" customHeight="1">
      <c r="A263" s="143"/>
      <c r="B263" s="143"/>
      <c r="C263" s="143"/>
      <c r="D263" s="143"/>
      <c r="E263" s="143"/>
      <c r="I263" s="139"/>
      <c r="J263" s="139"/>
      <c r="K263" s="139"/>
      <c r="L263" s="139"/>
    </row>
    <row r="264" spans="1:12" ht="15.75" customHeight="1">
      <c r="A264" s="143"/>
      <c r="B264" s="143"/>
      <c r="C264" s="143"/>
      <c r="D264" s="143"/>
      <c r="E264" s="143"/>
      <c r="I264" s="139"/>
      <c r="J264" s="139"/>
      <c r="K264" s="139"/>
      <c r="L264" s="139"/>
    </row>
    <row r="265" spans="1:12" ht="15.75" customHeight="1">
      <c r="A265" s="143"/>
      <c r="B265" s="143"/>
      <c r="C265" s="143"/>
      <c r="D265" s="143"/>
      <c r="E265" s="143"/>
      <c r="I265" s="139"/>
      <c r="J265" s="139"/>
      <c r="K265" s="139"/>
      <c r="L265" s="139"/>
    </row>
    <row r="266" spans="1:12" ht="15.75" customHeight="1">
      <c r="A266" s="143"/>
      <c r="B266" s="143"/>
      <c r="C266" s="143"/>
      <c r="D266" s="143"/>
      <c r="E266" s="143"/>
      <c r="I266" s="139"/>
      <c r="J266" s="139"/>
      <c r="K266" s="139"/>
      <c r="L266" s="139"/>
    </row>
    <row r="267" spans="1:12" ht="15.75" customHeight="1">
      <c r="A267" s="143"/>
      <c r="B267" s="143"/>
      <c r="C267" s="143"/>
      <c r="D267" s="143"/>
      <c r="E267" s="143"/>
      <c r="I267" s="139"/>
      <c r="J267" s="139"/>
      <c r="K267" s="139"/>
      <c r="L267" s="139"/>
    </row>
    <row r="268" spans="1:12" ht="15.75" customHeight="1">
      <c r="A268" s="143"/>
      <c r="B268" s="143"/>
      <c r="C268" s="143"/>
      <c r="D268" s="143"/>
      <c r="E268" s="143"/>
      <c r="I268" s="139"/>
      <c r="J268" s="139"/>
      <c r="K268" s="139"/>
      <c r="L268" s="139"/>
    </row>
    <row r="269" spans="1:12" ht="15.75" customHeight="1">
      <c r="A269" s="143"/>
      <c r="B269" s="143"/>
      <c r="C269" s="143"/>
      <c r="D269" s="143"/>
      <c r="E269" s="143"/>
      <c r="I269" s="139"/>
      <c r="J269" s="139"/>
      <c r="K269" s="139"/>
      <c r="L269" s="139"/>
    </row>
    <row r="270" spans="1:12" ht="15.75" customHeight="1">
      <c r="A270" s="143"/>
      <c r="B270" s="143"/>
      <c r="C270" s="143"/>
      <c r="D270" s="143"/>
      <c r="E270" s="143"/>
      <c r="I270" s="139"/>
      <c r="J270" s="139"/>
      <c r="K270" s="139"/>
      <c r="L270" s="139"/>
    </row>
    <row r="271" spans="1:12" ht="15.75" customHeight="1">
      <c r="A271" s="143"/>
      <c r="B271" s="143"/>
      <c r="C271" s="143"/>
      <c r="D271" s="143"/>
      <c r="E271" s="143"/>
      <c r="I271" s="139"/>
      <c r="J271" s="139"/>
      <c r="K271" s="139"/>
      <c r="L271" s="139"/>
    </row>
    <row r="272" spans="1:12" ht="15.75" customHeight="1">
      <c r="A272" s="143"/>
      <c r="B272" s="143"/>
      <c r="C272" s="143"/>
      <c r="D272" s="143"/>
      <c r="E272" s="143"/>
      <c r="I272" s="139"/>
      <c r="J272" s="139"/>
      <c r="K272" s="139"/>
      <c r="L272" s="139"/>
    </row>
    <row r="273" spans="1:12" ht="15.75" customHeight="1">
      <c r="A273" s="143"/>
      <c r="B273" s="143"/>
      <c r="C273" s="143"/>
      <c r="D273" s="143"/>
      <c r="E273" s="143"/>
      <c r="I273" s="139"/>
      <c r="J273" s="139"/>
      <c r="K273" s="139"/>
      <c r="L273" s="139"/>
    </row>
    <row r="274" spans="1:12" ht="15.75" customHeight="1">
      <c r="A274" s="143"/>
      <c r="B274" s="143"/>
      <c r="C274" s="143"/>
      <c r="D274" s="143"/>
      <c r="E274" s="143"/>
      <c r="I274" s="139"/>
      <c r="J274" s="139"/>
      <c r="K274" s="139"/>
      <c r="L274" s="139"/>
    </row>
    <row r="275" spans="1:12" ht="15.75" customHeight="1">
      <c r="A275" s="143"/>
      <c r="B275" s="143"/>
      <c r="C275" s="143"/>
      <c r="D275" s="143"/>
      <c r="E275" s="143"/>
      <c r="I275" s="139"/>
      <c r="J275" s="139"/>
      <c r="K275" s="139"/>
      <c r="L275" s="139"/>
    </row>
    <row r="276" spans="1:12" ht="15.75" customHeight="1">
      <c r="A276" s="143"/>
      <c r="B276" s="143"/>
      <c r="C276" s="143"/>
      <c r="D276" s="143"/>
      <c r="E276" s="143"/>
      <c r="I276" s="139"/>
      <c r="J276" s="139"/>
      <c r="K276" s="139"/>
      <c r="L276" s="139"/>
    </row>
    <row r="277" spans="1:12" ht="15.75" customHeight="1">
      <c r="A277" s="143"/>
      <c r="B277" s="143"/>
      <c r="C277" s="143"/>
      <c r="D277" s="143"/>
      <c r="E277" s="143"/>
      <c r="I277" s="139"/>
      <c r="J277" s="139"/>
      <c r="K277" s="139"/>
      <c r="L277" s="139"/>
    </row>
    <row r="278" spans="1:12" ht="15.75" customHeight="1">
      <c r="A278" s="143"/>
      <c r="B278" s="143"/>
      <c r="C278" s="143"/>
      <c r="D278" s="143"/>
      <c r="E278" s="143"/>
      <c r="I278" s="139"/>
      <c r="J278" s="139"/>
      <c r="K278" s="139"/>
      <c r="L278" s="139"/>
    </row>
    <row r="279" spans="1:12" ht="15.75" customHeight="1">
      <c r="A279" s="143"/>
      <c r="B279" s="143"/>
      <c r="C279" s="143"/>
      <c r="D279" s="143"/>
      <c r="E279" s="143"/>
      <c r="I279" s="139"/>
      <c r="J279" s="139"/>
      <c r="K279" s="139"/>
      <c r="L279" s="139"/>
    </row>
    <row r="280" spans="1:12" ht="15.75" customHeight="1">
      <c r="A280" s="143"/>
      <c r="B280" s="143"/>
      <c r="C280" s="143"/>
      <c r="D280" s="143"/>
      <c r="E280" s="143"/>
      <c r="I280" s="139"/>
      <c r="J280" s="139"/>
      <c r="K280" s="139"/>
      <c r="L280" s="139"/>
    </row>
    <row r="281" spans="1:12" ht="15.75" customHeight="1">
      <c r="A281" s="143"/>
      <c r="B281" s="143"/>
      <c r="C281" s="143"/>
      <c r="D281" s="143"/>
      <c r="E281" s="143"/>
      <c r="I281" s="139"/>
      <c r="J281" s="139"/>
      <c r="K281" s="139"/>
      <c r="L281" s="139"/>
    </row>
    <row r="282" spans="1:12" ht="15.75" customHeight="1">
      <c r="A282" s="143"/>
      <c r="B282" s="143"/>
      <c r="C282" s="143"/>
      <c r="D282" s="143"/>
      <c r="E282" s="143"/>
      <c r="I282" s="139"/>
      <c r="J282" s="139"/>
      <c r="K282" s="139"/>
      <c r="L282" s="139"/>
    </row>
    <row r="283" spans="1:12" ht="15.75" customHeight="1">
      <c r="A283" s="143"/>
      <c r="B283" s="143"/>
      <c r="C283" s="143"/>
      <c r="D283" s="143"/>
      <c r="E283" s="143"/>
      <c r="I283" s="139"/>
      <c r="J283" s="139"/>
      <c r="K283" s="139"/>
      <c r="L283" s="139"/>
    </row>
    <row r="284" spans="1:12" ht="15.75" customHeight="1">
      <c r="A284" s="143"/>
      <c r="B284" s="143"/>
      <c r="C284" s="143"/>
      <c r="D284" s="143"/>
      <c r="E284" s="143"/>
      <c r="I284" s="139"/>
      <c r="J284" s="139"/>
      <c r="K284" s="139"/>
      <c r="L284" s="139"/>
    </row>
    <row r="285" spans="1:12" ht="15.75" customHeight="1">
      <c r="A285" s="143"/>
      <c r="B285" s="143"/>
      <c r="C285" s="143"/>
      <c r="D285" s="143"/>
      <c r="E285" s="143"/>
      <c r="I285" s="139"/>
      <c r="J285" s="139"/>
      <c r="K285" s="139"/>
      <c r="L285" s="139"/>
    </row>
    <row r="286" spans="1:12" ht="15.75" customHeight="1">
      <c r="A286" s="143"/>
      <c r="B286" s="143"/>
      <c r="C286" s="143"/>
      <c r="D286" s="143"/>
      <c r="E286" s="143"/>
      <c r="I286" s="139"/>
      <c r="J286" s="139"/>
      <c r="K286" s="139"/>
      <c r="L286" s="139"/>
    </row>
    <row r="287" spans="1:12" ht="15.75" customHeight="1">
      <c r="A287" s="143"/>
      <c r="B287" s="143"/>
      <c r="C287" s="143"/>
      <c r="D287" s="143"/>
      <c r="E287" s="143"/>
      <c r="I287" s="139"/>
      <c r="J287" s="139"/>
      <c r="K287" s="139"/>
      <c r="L287" s="139"/>
    </row>
    <row r="288" spans="1:12" ht="15.75" customHeight="1">
      <c r="A288" s="143"/>
      <c r="B288" s="143"/>
      <c r="C288" s="143"/>
      <c r="D288" s="143"/>
      <c r="E288" s="143"/>
      <c r="I288" s="139"/>
      <c r="J288" s="139"/>
      <c r="K288" s="139"/>
      <c r="L288" s="139"/>
    </row>
    <row r="289" spans="1:12" ht="15.75" customHeight="1">
      <c r="A289" s="143"/>
      <c r="B289" s="143"/>
      <c r="C289" s="143"/>
      <c r="D289" s="143"/>
      <c r="E289" s="143"/>
      <c r="I289" s="139"/>
      <c r="J289" s="139"/>
      <c r="K289" s="139"/>
      <c r="L289" s="139"/>
    </row>
    <row r="290" spans="1:12" ht="15.75" customHeight="1">
      <c r="A290" s="143"/>
      <c r="B290" s="143"/>
      <c r="C290" s="143"/>
      <c r="D290" s="143"/>
      <c r="E290" s="143"/>
      <c r="I290" s="139"/>
      <c r="J290" s="139"/>
      <c r="K290" s="139"/>
      <c r="L290" s="139"/>
    </row>
    <row r="291" spans="1:12" ht="15.75" customHeight="1">
      <c r="A291" s="143"/>
      <c r="B291" s="143"/>
      <c r="C291" s="143"/>
      <c r="D291" s="143"/>
      <c r="E291" s="143"/>
      <c r="I291" s="139"/>
      <c r="J291" s="139"/>
      <c r="K291" s="139"/>
      <c r="L291" s="139"/>
    </row>
    <row r="292" spans="1:12" ht="15.75" customHeight="1">
      <c r="A292" s="143"/>
      <c r="B292" s="143"/>
      <c r="C292" s="143"/>
      <c r="D292" s="143"/>
      <c r="E292" s="143"/>
      <c r="I292" s="139"/>
      <c r="J292" s="139"/>
      <c r="K292" s="139"/>
      <c r="L292" s="139"/>
    </row>
    <row r="293" spans="1:12" ht="15.75" customHeight="1">
      <c r="A293" s="143"/>
      <c r="B293" s="143"/>
      <c r="C293" s="143"/>
      <c r="D293" s="143"/>
      <c r="E293" s="143"/>
      <c r="I293" s="139"/>
      <c r="J293" s="139"/>
      <c r="K293" s="139"/>
      <c r="L293" s="139"/>
    </row>
    <row r="294" spans="1:12" ht="15.75" customHeight="1">
      <c r="A294" s="143"/>
      <c r="B294" s="143"/>
      <c r="C294" s="143"/>
      <c r="D294" s="143"/>
      <c r="E294" s="143"/>
      <c r="I294" s="139"/>
      <c r="J294" s="139"/>
      <c r="K294" s="139"/>
      <c r="L294" s="139"/>
    </row>
    <row r="295" spans="1:12" ht="15.75" customHeight="1">
      <c r="A295" s="143"/>
      <c r="B295" s="143"/>
      <c r="C295" s="143"/>
      <c r="D295" s="143"/>
      <c r="E295" s="143"/>
      <c r="I295" s="139"/>
      <c r="J295" s="139"/>
      <c r="K295" s="139"/>
      <c r="L295" s="139"/>
    </row>
    <row r="296" spans="1:12" ht="15.75" customHeight="1">
      <c r="A296" s="143"/>
      <c r="B296" s="143"/>
      <c r="C296" s="143"/>
      <c r="D296" s="143"/>
      <c r="E296" s="143"/>
      <c r="I296" s="139"/>
      <c r="J296" s="139"/>
      <c r="K296" s="139"/>
      <c r="L296" s="139"/>
    </row>
    <row r="297" spans="1:12" ht="15.75" customHeight="1">
      <c r="A297" s="143"/>
      <c r="B297" s="143"/>
      <c r="C297" s="143"/>
      <c r="D297" s="143"/>
      <c r="E297" s="143"/>
      <c r="I297" s="139"/>
      <c r="J297" s="139"/>
      <c r="K297" s="139"/>
      <c r="L297" s="139"/>
    </row>
    <row r="298" spans="1:12" ht="15.75" customHeight="1">
      <c r="A298" s="143"/>
      <c r="B298" s="143"/>
      <c r="C298" s="143"/>
      <c r="D298" s="143"/>
      <c r="E298" s="143"/>
      <c r="I298" s="139"/>
      <c r="J298" s="139"/>
      <c r="K298" s="139"/>
      <c r="L298" s="139"/>
    </row>
    <row r="299" spans="1:12" ht="15.75" customHeight="1">
      <c r="A299" s="143"/>
      <c r="B299" s="143"/>
      <c r="C299" s="143"/>
      <c r="D299" s="143"/>
      <c r="E299" s="143"/>
      <c r="I299" s="139"/>
      <c r="J299" s="139"/>
      <c r="K299" s="139"/>
      <c r="L299" s="139"/>
    </row>
    <row r="300" spans="1:12" ht="15.75" customHeight="1">
      <c r="A300" s="143"/>
      <c r="B300" s="143"/>
      <c r="C300" s="143"/>
      <c r="D300" s="143"/>
      <c r="E300" s="143"/>
      <c r="I300" s="139"/>
      <c r="J300" s="139"/>
      <c r="K300" s="139"/>
      <c r="L300" s="139"/>
    </row>
    <row r="301" spans="1:12" ht="15.75" customHeight="1">
      <c r="A301" s="143"/>
      <c r="B301" s="143"/>
      <c r="C301" s="143"/>
      <c r="D301" s="143"/>
      <c r="E301" s="143"/>
      <c r="I301" s="139"/>
      <c r="J301" s="139"/>
      <c r="K301" s="139"/>
      <c r="L301" s="139"/>
    </row>
    <row r="302" spans="1:12" ht="15.75" customHeight="1">
      <c r="A302" s="143"/>
      <c r="B302" s="143"/>
      <c r="C302" s="143"/>
      <c r="D302" s="143"/>
      <c r="E302" s="143"/>
      <c r="I302" s="139"/>
      <c r="J302" s="139"/>
      <c r="K302" s="139"/>
      <c r="L302" s="139"/>
    </row>
    <row r="303" spans="1:12" ht="15.75" customHeight="1">
      <c r="A303" s="143"/>
      <c r="B303" s="143"/>
      <c r="C303" s="143"/>
      <c r="D303" s="143"/>
      <c r="E303" s="143"/>
      <c r="I303" s="139"/>
      <c r="J303" s="139"/>
      <c r="K303" s="139"/>
      <c r="L303" s="139"/>
    </row>
    <row r="304" spans="1:12" ht="15.75" customHeight="1">
      <c r="A304" s="143"/>
      <c r="B304" s="143"/>
      <c r="C304" s="143"/>
      <c r="D304" s="143"/>
      <c r="E304" s="143"/>
      <c r="I304" s="139"/>
      <c r="J304" s="139"/>
      <c r="K304" s="139"/>
      <c r="L304" s="139"/>
    </row>
    <row r="305" spans="1:12" ht="15.75" customHeight="1">
      <c r="A305" s="143"/>
      <c r="B305" s="143"/>
      <c r="C305" s="143"/>
      <c r="D305" s="143"/>
      <c r="E305" s="143"/>
      <c r="I305" s="139"/>
      <c r="J305" s="139"/>
      <c r="K305" s="139"/>
      <c r="L305" s="139"/>
    </row>
    <row r="306" spans="1:12" ht="15.75" customHeight="1">
      <c r="A306" s="143"/>
      <c r="B306" s="143"/>
      <c r="C306" s="143"/>
      <c r="D306" s="143"/>
      <c r="E306" s="143"/>
      <c r="I306" s="139"/>
      <c r="J306" s="139"/>
      <c r="K306" s="139"/>
      <c r="L306" s="139"/>
    </row>
    <row r="307" spans="1:12" ht="15.75" customHeight="1">
      <c r="A307" s="143"/>
      <c r="B307" s="143"/>
      <c r="C307" s="143"/>
      <c r="D307" s="143"/>
      <c r="E307" s="143"/>
      <c r="I307" s="139"/>
      <c r="J307" s="139"/>
      <c r="K307" s="139"/>
      <c r="L307" s="139"/>
    </row>
    <row r="308" spans="1:12" ht="15.75" customHeight="1">
      <c r="A308" s="143"/>
      <c r="B308" s="143"/>
      <c r="C308" s="143"/>
      <c r="D308" s="143"/>
      <c r="E308" s="143"/>
      <c r="I308" s="139"/>
      <c r="J308" s="139"/>
      <c r="K308" s="139"/>
      <c r="L308" s="139"/>
    </row>
    <row r="309" spans="1:12" ht="15.75" customHeight="1">
      <c r="A309" s="143"/>
      <c r="B309" s="143"/>
      <c r="C309" s="143"/>
      <c r="D309" s="143"/>
      <c r="E309" s="143"/>
      <c r="I309" s="139"/>
      <c r="J309" s="139"/>
      <c r="K309" s="139"/>
      <c r="L309" s="139"/>
    </row>
    <row r="310" spans="1:12" ht="15.75" customHeight="1">
      <c r="A310" s="143"/>
      <c r="B310" s="143"/>
      <c r="C310" s="143"/>
      <c r="D310" s="143"/>
      <c r="E310" s="143"/>
      <c r="I310" s="139"/>
      <c r="J310" s="139"/>
      <c r="K310" s="139"/>
      <c r="L310" s="139"/>
    </row>
    <row r="311" spans="1:12" ht="15.75" customHeight="1">
      <c r="A311" s="143"/>
      <c r="B311" s="143"/>
      <c r="C311" s="143"/>
      <c r="D311" s="143"/>
      <c r="E311" s="143"/>
      <c r="I311" s="139"/>
      <c r="J311" s="139"/>
      <c r="K311" s="139"/>
      <c r="L311" s="139"/>
    </row>
    <row r="312" spans="1:12" ht="15.75" customHeight="1">
      <c r="A312" s="143"/>
      <c r="B312" s="143"/>
      <c r="C312" s="143"/>
      <c r="D312" s="143"/>
      <c r="E312" s="143"/>
      <c r="I312" s="139"/>
      <c r="J312" s="139"/>
      <c r="K312" s="139"/>
      <c r="L312" s="139"/>
    </row>
    <row r="313" spans="1:12" ht="15.75" customHeight="1">
      <c r="A313" s="143"/>
      <c r="B313" s="143"/>
      <c r="C313" s="143"/>
      <c r="D313" s="143"/>
      <c r="E313" s="143"/>
      <c r="I313" s="139"/>
      <c r="J313" s="139"/>
      <c r="K313" s="139"/>
      <c r="L313" s="139"/>
    </row>
    <row r="314" spans="1:12" ht="15.75" customHeight="1">
      <c r="A314" s="143"/>
      <c r="B314" s="143"/>
      <c r="C314" s="143"/>
      <c r="D314" s="143"/>
      <c r="E314" s="143"/>
      <c r="I314" s="139"/>
      <c r="J314" s="139"/>
      <c r="K314" s="139"/>
      <c r="L314" s="139"/>
    </row>
    <row r="315" spans="1:12" ht="15.75" customHeight="1">
      <c r="A315" s="143"/>
      <c r="B315" s="143"/>
      <c r="C315" s="143"/>
      <c r="D315" s="143"/>
      <c r="E315" s="143"/>
      <c r="I315" s="139"/>
      <c r="J315" s="139"/>
      <c r="K315" s="139"/>
      <c r="L315" s="139"/>
    </row>
    <row r="316" spans="1:12" ht="15.75" customHeight="1">
      <c r="A316" s="143"/>
      <c r="B316" s="143"/>
      <c r="C316" s="143"/>
      <c r="D316" s="143"/>
      <c r="E316" s="143"/>
      <c r="I316" s="139"/>
      <c r="J316" s="139"/>
      <c r="K316" s="139"/>
      <c r="L316" s="139"/>
    </row>
    <row r="317" spans="1:12" ht="15.75" customHeight="1">
      <c r="A317" s="143"/>
      <c r="B317" s="143"/>
      <c r="C317" s="143"/>
      <c r="D317" s="143"/>
      <c r="E317" s="143"/>
      <c r="I317" s="139"/>
      <c r="J317" s="139"/>
      <c r="K317" s="139"/>
      <c r="L317" s="139"/>
    </row>
    <row r="318" spans="1:12" ht="15.75" customHeight="1">
      <c r="A318" s="143"/>
      <c r="B318" s="143"/>
      <c r="C318" s="143"/>
      <c r="D318" s="143"/>
      <c r="E318" s="143"/>
      <c r="I318" s="139"/>
      <c r="J318" s="139"/>
      <c r="K318" s="139"/>
      <c r="L318" s="139"/>
    </row>
    <row r="319" spans="1:12" ht="15.75" customHeight="1">
      <c r="A319" s="143"/>
      <c r="B319" s="143"/>
      <c r="C319" s="143"/>
      <c r="D319" s="143"/>
      <c r="E319" s="143"/>
      <c r="I319" s="139"/>
      <c r="J319" s="139"/>
      <c r="K319" s="139"/>
      <c r="L319" s="139"/>
    </row>
    <row r="320" spans="1:12" ht="15.75" customHeight="1">
      <c r="A320" s="143"/>
      <c r="B320" s="143"/>
      <c r="C320" s="143"/>
      <c r="D320" s="143"/>
      <c r="E320" s="143"/>
      <c r="I320" s="139"/>
      <c r="J320" s="139"/>
      <c r="K320" s="139"/>
      <c r="L320" s="139"/>
    </row>
    <row r="321" spans="1:12" ht="15.75" customHeight="1">
      <c r="A321" s="143"/>
      <c r="B321" s="143"/>
      <c r="C321" s="143"/>
      <c r="D321" s="143"/>
      <c r="E321" s="143"/>
      <c r="I321" s="139"/>
      <c r="J321" s="139"/>
      <c r="K321" s="139"/>
      <c r="L321" s="139"/>
    </row>
    <row r="322" spans="1:12" ht="15.75" customHeight="1">
      <c r="A322" s="143"/>
      <c r="B322" s="143"/>
      <c r="C322" s="143"/>
      <c r="D322" s="143"/>
      <c r="E322" s="143"/>
      <c r="I322" s="139"/>
      <c r="J322" s="139"/>
      <c r="K322" s="139"/>
      <c r="L322" s="139"/>
    </row>
    <row r="323" spans="1:12" ht="15.75" customHeight="1">
      <c r="A323" s="143"/>
      <c r="B323" s="143"/>
      <c r="C323" s="143"/>
      <c r="D323" s="143"/>
      <c r="E323" s="143"/>
      <c r="I323" s="139"/>
      <c r="J323" s="139"/>
      <c r="K323" s="139"/>
      <c r="L323" s="139"/>
    </row>
    <row r="324" spans="1:12" ht="15.75" customHeight="1">
      <c r="A324" s="143"/>
      <c r="B324" s="143"/>
      <c r="C324" s="143"/>
      <c r="D324" s="143"/>
      <c r="E324" s="143"/>
      <c r="I324" s="139"/>
      <c r="J324" s="139"/>
      <c r="K324" s="139"/>
      <c r="L324" s="139"/>
    </row>
    <row r="325" spans="1:12" ht="15.75" customHeight="1">
      <c r="A325" s="143"/>
      <c r="B325" s="143"/>
      <c r="C325" s="143"/>
      <c r="D325" s="143"/>
      <c r="E325" s="143"/>
      <c r="I325" s="139"/>
      <c r="J325" s="139"/>
      <c r="K325" s="139"/>
      <c r="L325" s="139"/>
    </row>
    <row r="326" spans="1:12" ht="15.75" customHeight="1">
      <c r="A326" s="143"/>
      <c r="B326" s="143"/>
      <c r="C326" s="143"/>
      <c r="D326" s="143"/>
      <c r="E326" s="143"/>
      <c r="I326" s="139"/>
      <c r="J326" s="139"/>
      <c r="K326" s="139"/>
      <c r="L326" s="139"/>
    </row>
    <row r="327" spans="1:12" ht="15.75" customHeight="1">
      <c r="A327" s="143"/>
      <c r="B327" s="143"/>
      <c r="C327" s="143"/>
      <c r="D327" s="143"/>
      <c r="E327" s="143"/>
      <c r="I327" s="139"/>
      <c r="J327" s="139"/>
      <c r="K327" s="139"/>
      <c r="L327" s="139"/>
    </row>
    <row r="328" spans="1:12" ht="15.75" customHeight="1">
      <c r="A328" s="143"/>
      <c r="B328" s="143"/>
      <c r="C328" s="143"/>
      <c r="D328" s="143"/>
      <c r="E328" s="143"/>
      <c r="I328" s="139"/>
      <c r="J328" s="139"/>
      <c r="K328" s="139"/>
      <c r="L328" s="139"/>
    </row>
    <row r="329" spans="1:12" ht="15.75" customHeight="1">
      <c r="A329" s="143"/>
      <c r="B329" s="143"/>
      <c r="C329" s="143"/>
      <c r="D329" s="143"/>
      <c r="E329" s="143"/>
      <c r="I329" s="139"/>
      <c r="J329" s="139"/>
      <c r="K329" s="139"/>
      <c r="L329" s="139"/>
    </row>
    <row r="330" spans="1:12" ht="15.75" customHeight="1">
      <c r="A330" s="143"/>
      <c r="B330" s="143"/>
      <c r="C330" s="143"/>
      <c r="D330" s="143"/>
      <c r="E330" s="143"/>
      <c r="I330" s="139"/>
      <c r="J330" s="139"/>
      <c r="K330" s="139"/>
      <c r="L330" s="139"/>
    </row>
    <row r="331" spans="1:12" ht="15.75" customHeight="1">
      <c r="A331" s="143"/>
      <c r="B331" s="143"/>
      <c r="C331" s="143"/>
      <c r="D331" s="143"/>
      <c r="E331" s="143"/>
      <c r="I331" s="139"/>
      <c r="J331" s="139"/>
      <c r="K331" s="139"/>
      <c r="L331" s="139"/>
    </row>
    <row r="332" spans="1:12" ht="15.75" customHeight="1">
      <c r="A332" s="143"/>
      <c r="B332" s="143"/>
      <c r="C332" s="143"/>
      <c r="D332" s="143"/>
      <c r="E332" s="143"/>
      <c r="I332" s="139"/>
      <c r="J332" s="139"/>
      <c r="K332" s="139"/>
      <c r="L332" s="139"/>
    </row>
    <row r="333" spans="1:12" ht="15.75" customHeight="1">
      <c r="A333" s="143"/>
      <c r="B333" s="143"/>
      <c r="C333" s="143"/>
      <c r="D333" s="143"/>
      <c r="E333" s="143"/>
      <c r="I333" s="139"/>
      <c r="J333" s="139"/>
      <c r="K333" s="139"/>
      <c r="L333" s="139"/>
    </row>
    <row r="334" spans="1:12" ht="15.75" customHeight="1">
      <c r="A334" s="143"/>
      <c r="B334" s="143"/>
      <c r="C334" s="143"/>
      <c r="D334" s="143"/>
      <c r="E334" s="143"/>
      <c r="I334" s="139"/>
      <c r="J334" s="139"/>
      <c r="K334" s="139"/>
      <c r="L334" s="139"/>
    </row>
    <row r="335" spans="1:12" ht="15.75" customHeight="1">
      <c r="A335" s="143"/>
      <c r="B335" s="143"/>
      <c r="C335" s="143"/>
      <c r="D335" s="143"/>
      <c r="E335" s="143"/>
      <c r="I335" s="139"/>
      <c r="J335" s="139"/>
      <c r="K335" s="139"/>
      <c r="L335" s="139"/>
    </row>
    <row r="336" spans="1:12" ht="15.75" customHeight="1">
      <c r="A336" s="143"/>
      <c r="B336" s="143"/>
      <c r="C336" s="143"/>
      <c r="D336" s="143"/>
      <c r="E336" s="143"/>
      <c r="I336" s="139"/>
      <c r="J336" s="139"/>
      <c r="K336" s="139"/>
      <c r="L336" s="139"/>
    </row>
    <row r="337" spans="1:12" ht="15.75" customHeight="1">
      <c r="A337" s="143"/>
      <c r="B337" s="143"/>
      <c r="C337" s="143"/>
      <c r="D337" s="143"/>
      <c r="E337" s="143"/>
      <c r="I337" s="139"/>
      <c r="J337" s="139"/>
      <c r="K337" s="139"/>
      <c r="L337" s="139"/>
    </row>
    <row r="338" spans="1:12" ht="15.75" customHeight="1">
      <c r="A338" s="143"/>
      <c r="B338" s="143"/>
      <c r="C338" s="143"/>
      <c r="D338" s="143"/>
      <c r="E338" s="143"/>
      <c r="I338" s="139"/>
      <c r="J338" s="139"/>
      <c r="K338" s="139"/>
      <c r="L338" s="139"/>
    </row>
    <row r="339" spans="1:12" ht="15.75" customHeight="1">
      <c r="A339" s="143"/>
      <c r="B339" s="143"/>
      <c r="C339" s="143"/>
      <c r="D339" s="143"/>
      <c r="E339" s="143"/>
      <c r="I339" s="139"/>
      <c r="J339" s="139"/>
      <c r="K339" s="139"/>
      <c r="L339" s="139"/>
    </row>
    <row r="340" spans="1:12" ht="15.75" customHeight="1">
      <c r="A340" s="143"/>
      <c r="B340" s="143"/>
      <c r="C340" s="143"/>
      <c r="D340" s="143"/>
      <c r="E340" s="143"/>
      <c r="I340" s="139"/>
      <c r="J340" s="139"/>
      <c r="K340" s="139"/>
      <c r="L340" s="139"/>
    </row>
    <row r="341" spans="1:12" ht="15.75" customHeight="1">
      <c r="A341" s="143"/>
      <c r="B341" s="143"/>
      <c r="C341" s="143"/>
      <c r="D341" s="143"/>
      <c r="E341" s="143"/>
      <c r="I341" s="139"/>
      <c r="J341" s="139"/>
      <c r="K341" s="139"/>
      <c r="L341" s="139"/>
    </row>
    <row r="342" spans="1:12" ht="15.75" customHeight="1">
      <c r="A342" s="143"/>
      <c r="B342" s="143"/>
      <c r="C342" s="143"/>
      <c r="D342" s="143"/>
      <c r="E342" s="143"/>
      <c r="I342" s="139"/>
      <c r="J342" s="139"/>
      <c r="K342" s="139"/>
      <c r="L342" s="139"/>
    </row>
    <row r="343" spans="1:12" ht="15.75" customHeight="1">
      <c r="A343" s="143"/>
      <c r="B343" s="143"/>
      <c r="C343" s="143"/>
      <c r="D343" s="143"/>
      <c r="E343" s="143"/>
      <c r="I343" s="139"/>
      <c r="J343" s="139"/>
      <c r="K343" s="139"/>
      <c r="L343" s="139"/>
    </row>
    <row r="344" spans="1:12" ht="15.75" customHeight="1">
      <c r="A344" s="143"/>
      <c r="B344" s="143"/>
      <c r="C344" s="143"/>
      <c r="D344" s="143"/>
      <c r="E344" s="143"/>
      <c r="I344" s="139"/>
      <c r="J344" s="139"/>
      <c r="K344" s="139"/>
      <c r="L344" s="139"/>
    </row>
    <row r="345" spans="1:12" ht="15.75" customHeight="1">
      <c r="A345" s="143"/>
      <c r="B345" s="143"/>
      <c r="C345" s="143"/>
      <c r="D345" s="143"/>
      <c r="E345" s="143"/>
      <c r="I345" s="139"/>
      <c r="J345" s="139"/>
      <c r="K345" s="139"/>
      <c r="L345" s="139"/>
    </row>
    <row r="346" spans="1:12" ht="15.75" customHeight="1">
      <c r="A346" s="143"/>
      <c r="B346" s="143"/>
      <c r="C346" s="143"/>
      <c r="D346" s="143"/>
      <c r="E346" s="143"/>
      <c r="I346" s="139"/>
      <c r="J346" s="139"/>
      <c r="K346" s="139"/>
      <c r="L346" s="139"/>
    </row>
    <row r="347" spans="1:12" ht="15.75" customHeight="1">
      <c r="A347" s="143"/>
      <c r="B347" s="143"/>
      <c r="C347" s="143"/>
      <c r="D347" s="143"/>
      <c r="E347" s="143"/>
      <c r="I347" s="139"/>
      <c r="J347" s="139"/>
      <c r="K347" s="139"/>
      <c r="L347" s="139"/>
    </row>
    <row r="348" spans="1:12" ht="15.75" customHeight="1">
      <c r="A348" s="143"/>
      <c r="B348" s="143"/>
      <c r="C348" s="143"/>
      <c r="D348" s="143"/>
      <c r="E348" s="143"/>
      <c r="I348" s="139"/>
      <c r="J348" s="139"/>
      <c r="K348" s="139"/>
      <c r="L348" s="139"/>
    </row>
    <row r="349" spans="1:12" ht="15.75" customHeight="1">
      <c r="A349" s="143"/>
      <c r="B349" s="143"/>
      <c r="C349" s="143"/>
      <c r="D349" s="143"/>
      <c r="E349" s="143"/>
      <c r="I349" s="139"/>
      <c r="J349" s="139"/>
      <c r="K349" s="139"/>
      <c r="L349" s="139"/>
    </row>
    <row r="350" spans="1:12" ht="15.75" customHeight="1">
      <c r="A350" s="143"/>
      <c r="B350" s="143"/>
      <c r="C350" s="143"/>
      <c r="D350" s="143"/>
      <c r="E350" s="143"/>
      <c r="I350" s="139"/>
      <c r="J350" s="139"/>
      <c r="K350" s="139"/>
      <c r="L350" s="139"/>
    </row>
    <row r="351" spans="1:12" ht="15.75" customHeight="1">
      <c r="A351" s="143"/>
      <c r="B351" s="143"/>
      <c r="C351" s="143"/>
      <c r="D351" s="143"/>
      <c r="E351" s="143"/>
      <c r="I351" s="139"/>
      <c r="J351" s="139"/>
      <c r="K351" s="139"/>
      <c r="L351" s="139"/>
    </row>
    <row r="352" spans="1:12" ht="15.75" customHeight="1">
      <c r="A352" s="143"/>
      <c r="B352" s="143"/>
      <c r="C352" s="143"/>
      <c r="D352" s="143"/>
      <c r="E352" s="143"/>
      <c r="I352" s="139"/>
      <c r="J352" s="139"/>
      <c r="K352" s="139"/>
      <c r="L352" s="139"/>
    </row>
    <row r="353" spans="1:12" ht="15.75" customHeight="1">
      <c r="A353" s="143"/>
      <c r="B353" s="143"/>
      <c r="C353" s="143"/>
      <c r="D353" s="143"/>
      <c r="E353" s="143"/>
      <c r="I353" s="139"/>
      <c r="J353" s="139"/>
      <c r="K353" s="139"/>
      <c r="L353" s="139"/>
    </row>
    <row r="354" spans="1:12" ht="15.75" customHeight="1">
      <c r="A354" s="143"/>
      <c r="B354" s="143"/>
      <c r="C354" s="143"/>
      <c r="D354" s="143"/>
      <c r="E354" s="143"/>
      <c r="I354" s="139"/>
      <c r="J354" s="139"/>
      <c r="K354" s="139"/>
      <c r="L354" s="139"/>
    </row>
    <row r="355" spans="1:12" ht="15.75" customHeight="1">
      <c r="A355" s="143"/>
      <c r="B355" s="143"/>
      <c r="C355" s="143"/>
      <c r="D355" s="143"/>
      <c r="E355" s="143"/>
      <c r="I355" s="139"/>
      <c r="J355" s="139"/>
      <c r="K355" s="139"/>
      <c r="L355" s="139"/>
    </row>
    <row r="356" spans="1:12" ht="15.75" customHeight="1">
      <c r="A356" s="143"/>
      <c r="B356" s="143"/>
      <c r="C356" s="143"/>
      <c r="D356" s="143"/>
      <c r="E356" s="143"/>
      <c r="I356" s="139"/>
      <c r="J356" s="139"/>
      <c r="K356" s="139"/>
      <c r="L356" s="139"/>
    </row>
    <row r="357" spans="1:12" ht="15.75" customHeight="1">
      <c r="A357" s="143"/>
      <c r="B357" s="143"/>
      <c r="C357" s="143"/>
      <c r="D357" s="143"/>
      <c r="E357" s="143"/>
      <c r="I357" s="139"/>
      <c r="J357" s="139"/>
      <c r="K357" s="139"/>
      <c r="L357" s="139"/>
    </row>
    <row r="358" spans="1:12" ht="15.75" customHeight="1">
      <c r="A358" s="143"/>
      <c r="B358" s="143"/>
      <c r="C358" s="143"/>
      <c r="D358" s="143"/>
      <c r="E358" s="143"/>
      <c r="I358" s="139"/>
      <c r="J358" s="139"/>
      <c r="K358" s="139"/>
      <c r="L358" s="139"/>
    </row>
    <row r="359" spans="1:12" ht="15.75" customHeight="1">
      <c r="A359" s="143"/>
      <c r="B359" s="143"/>
      <c r="C359" s="143"/>
      <c r="D359" s="143"/>
      <c r="E359" s="143"/>
      <c r="I359" s="139"/>
      <c r="J359" s="139"/>
      <c r="K359" s="139"/>
      <c r="L359" s="139"/>
    </row>
    <row r="360" spans="1:12" ht="15.75" customHeight="1">
      <c r="A360" s="143"/>
      <c r="B360" s="143"/>
      <c r="C360" s="143"/>
      <c r="D360" s="143"/>
      <c r="E360" s="143"/>
      <c r="I360" s="139"/>
      <c r="J360" s="139"/>
      <c r="K360" s="139"/>
      <c r="L360" s="139"/>
    </row>
    <row r="361" spans="1:12" ht="15.75" customHeight="1">
      <c r="A361" s="143"/>
      <c r="B361" s="143"/>
      <c r="C361" s="143"/>
      <c r="D361" s="143"/>
      <c r="E361" s="143"/>
      <c r="I361" s="139"/>
      <c r="J361" s="139"/>
      <c r="K361" s="139"/>
      <c r="L361" s="139"/>
    </row>
    <row r="362" spans="1:12" ht="15.75" customHeight="1">
      <c r="A362" s="143"/>
      <c r="B362" s="143"/>
      <c r="C362" s="143"/>
      <c r="D362" s="143"/>
      <c r="E362" s="143"/>
      <c r="I362" s="139"/>
      <c r="J362" s="139"/>
      <c r="K362" s="139"/>
      <c r="L362" s="139"/>
    </row>
    <row r="363" spans="1:12" ht="15.75" customHeight="1">
      <c r="A363" s="143"/>
      <c r="B363" s="143"/>
      <c r="C363" s="143"/>
      <c r="D363" s="143"/>
      <c r="E363" s="143"/>
      <c r="I363" s="139"/>
      <c r="J363" s="139"/>
      <c r="K363" s="139"/>
      <c r="L363" s="139"/>
    </row>
    <row r="364" spans="1:12" ht="15.75" customHeight="1">
      <c r="A364" s="143"/>
      <c r="B364" s="143"/>
      <c r="C364" s="143"/>
      <c r="D364" s="143"/>
      <c r="E364" s="143"/>
      <c r="I364" s="139"/>
      <c r="J364" s="139"/>
      <c r="K364" s="139"/>
      <c r="L364" s="139"/>
    </row>
    <row r="365" spans="1:12" ht="15.75" customHeight="1">
      <c r="A365" s="143"/>
      <c r="B365" s="143"/>
      <c r="C365" s="143"/>
      <c r="D365" s="143"/>
      <c r="E365" s="143"/>
      <c r="I365" s="139"/>
      <c r="J365" s="139"/>
      <c r="K365" s="139"/>
      <c r="L365" s="139"/>
    </row>
    <row r="366" spans="1:12" ht="15.75" customHeight="1">
      <c r="A366" s="143"/>
      <c r="B366" s="143"/>
      <c r="C366" s="143"/>
      <c r="D366" s="143"/>
      <c r="E366" s="143"/>
      <c r="I366" s="139"/>
      <c r="J366" s="139"/>
      <c r="K366" s="139"/>
      <c r="L366" s="139"/>
    </row>
    <row r="367" spans="1:12" ht="15.75" customHeight="1">
      <c r="A367" s="143"/>
      <c r="B367" s="143"/>
      <c r="C367" s="143"/>
      <c r="D367" s="143"/>
      <c r="E367" s="143"/>
      <c r="I367" s="139"/>
      <c r="J367" s="139"/>
      <c r="K367" s="139"/>
      <c r="L367" s="139"/>
    </row>
    <row r="368" spans="1:12" ht="15.75" customHeight="1">
      <c r="A368" s="143"/>
      <c r="B368" s="143"/>
      <c r="C368" s="143"/>
      <c r="D368" s="143"/>
      <c r="E368" s="143"/>
      <c r="I368" s="139"/>
      <c r="J368" s="139"/>
      <c r="K368" s="139"/>
      <c r="L368" s="139"/>
    </row>
    <row r="369" spans="1:12" ht="15.75" customHeight="1">
      <c r="A369" s="143"/>
      <c r="B369" s="143"/>
      <c r="C369" s="143"/>
      <c r="D369" s="143"/>
      <c r="E369" s="143"/>
      <c r="I369" s="139"/>
      <c r="J369" s="139"/>
      <c r="K369" s="139"/>
      <c r="L369" s="139"/>
    </row>
    <row r="370" spans="1:12" ht="15.75" customHeight="1">
      <c r="A370" s="143"/>
      <c r="B370" s="143"/>
      <c r="C370" s="143"/>
      <c r="D370" s="143"/>
      <c r="E370" s="143"/>
      <c r="I370" s="139"/>
      <c r="J370" s="139"/>
      <c r="K370" s="139"/>
      <c r="L370" s="139"/>
    </row>
    <row r="371" spans="1:12" ht="15.75" customHeight="1">
      <c r="A371" s="143"/>
      <c r="B371" s="143"/>
      <c r="C371" s="143"/>
      <c r="D371" s="143"/>
      <c r="E371" s="143"/>
      <c r="I371" s="139"/>
      <c r="J371" s="139"/>
      <c r="K371" s="139"/>
      <c r="L371" s="139"/>
    </row>
    <row r="372" spans="1:12" ht="15.75" customHeight="1">
      <c r="A372" s="143"/>
      <c r="B372" s="143"/>
      <c r="C372" s="143"/>
      <c r="D372" s="143"/>
      <c r="E372" s="143"/>
      <c r="I372" s="139"/>
      <c r="J372" s="139"/>
      <c r="K372" s="139"/>
      <c r="L372" s="139"/>
    </row>
    <row r="373" spans="1:12" ht="15.75" customHeight="1">
      <c r="A373" s="143"/>
      <c r="B373" s="143"/>
      <c r="C373" s="143"/>
      <c r="D373" s="143"/>
      <c r="E373" s="143"/>
      <c r="I373" s="139"/>
      <c r="J373" s="139"/>
      <c r="K373" s="139"/>
      <c r="L373" s="139"/>
    </row>
    <row r="374" spans="1:12" ht="15.75" customHeight="1">
      <c r="A374" s="143"/>
      <c r="B374" s="143"/>
      <c r="C374" s="143"/>
      <c r="D374" s="143"/>
      <c r="E374" s="143"/>
      <c r="I374" s="139"/>
      <c r="J374" s="139"/>
      <c r="K374" s="139"/>
      <c r="L374" s="139"/>
    </row>
    <row r="375" spans="1:12" ht="15.75" customHeight="1">
      <c r="A375" s="143"/>
      <c r="B375" s="143"/>
      <c r="C375" s="143"/>
      <c r="D375" s="143"/>
      <c r="E375" s="143"/>
      <c r="I375" s="139"/>
      <c r="J375" s="139"/>
      <c r="K375" s="139"/>
      <c r="L375" s="139"/>
    </row>
    <row r="376" spans="1:12" ht="15.75" customHeight="1">
      <c r="A376" s="143"/>
      <c r="B376" s="143"/>
      <c r="C376" s="143"/>
      <c r="D376" s="143"/>
      <c r="E376" s="143"/>
      <c r="I376" s="139"/>
      <c r="J376" s="139"/>
      <c r="K376" s="139"/>
      <c r="L376" s="139"/>
    </row>
    <row r="377" spans="1:12" ht="15.75" customHeight="1">
      <c r="A377" s="143"/>
      <c r="B377" s="143"/>
      <c r="C377" s="143"/>
      <c r="D377" s="143"/>
      <c r="E377" s="143"/>
      <c r="I377" s="139"/>
      <c r="J377" s="139"/>
      <c r="K377" s="139"/>
      <c r="L377" s="139"/>
    </row>
    <row r="378" spans="1:12" ht="15.75" customHeight="1">
      <c r="A378" s="143"/>
      <c r="B378" s="143"/>
      <c r="C378" s="143"/>
      <c r="D378" s="143"/>
      <c r="E378" s="143"/>
      <c r="I378" s="139"/>
      <c r="J378" s="139"/>
      <c r="K378" s="139"/>
      <c r="L378" s="139"/>
    </row>
    <row r="379" spans="1:12" ht="15.75" customHeight="1">
      <c r="A379" s="143"/>
      <c r="B379" s="143"/>
      <c r="C379" s="143"/>
      <c r="D379" s="143"/>
      <c r="E379" s="143"/>
      <c r="I379" s="139"/>
      <c r="J379" s="139"/>
      <c r="K379" s="139"/>
      <c r="L379" s="139"/>
    </row>
    <row r="380" spans="1:12" ht="15.75" customHeight="1">
      <c r="A380" s="143"/>
      <c r="B380" s="143"/>
      <c r="C380" s="143"/>
      <c r="D380" s="143"/>
      <c r="E380" s="143"/>
      <c r="I380" s="139"/>
      <c r="J380" s="139"/>
      <c r="K380" s="139"/>
      <c r="L380" s="139"/>
    </row>
    <row r="381" spans="1:12" ht="15.75" customHeight="1">
      <c r="A381" s="143"/>
      <c r="B381" s="143"/>
      <c r="C381" s="143"/>
      <c r="D381" s="143"/>
      <c r="E381" s="143"/>
      <c r="I381" s="139"/>
      <c r="J381" s="139"/>
      <c r="K381" s="139"/>
      <c r="L381" s="139"/>
    </row>
    <row r="382" spans="1:12" ht="15.75" customHeight="1">
      <c r="A382" s="143"/>
      <c r="B382" s="143"/>
      <c r="C382" s="143"/>
      <c r="D382" s="143"/>
      <c r="E382" s="143"/>
      <c r="I382" s="139"/>
      <c r="J382" s="139"/>
      <c r="K382" s="139"/>
      <c r="L382" s="139"/>
    </row>
    <row r="383" spans="1:12" ht="15.75" customHeight="1">
      <c r="A383" s="143"/>
      <c r="B383" s="143"/>
      <c r="C383" s="143"/>
      <c r="D383" s="143"/>
      <c r="E383" s="143"/>
      <c r="I383" s="139"/>
      <c r="J383" s="139"/>
      <c r="K383" s="139"/>
      <c r="L383" s="139"/>
    </row>
    <row r="384" spans="1:12" ht="15.75" customHeight="1">
      <c r="A384" s="143"/>
      <c r="B384" s="143"/>
      <c r="C384" s="143"/>
      <c r="D384" s="143"/>
      <c r="E384" s="143"/>
      <c r="I384" s="139"/>
      <c r="J384" s="139"/>
      <c r="K384" s="139"/>
      <c r="L384" s="139"/>
    </row>
    <row r="385" spans="1:12" ht="15.75" customHeight="1">
      <c r="A385" s="143"/>
      <c r="B385" s="143"/>
      <c r="C385" s="143"/>
      <c r="D385" s="143"/>
      <c r="E385" s="143"/>
      <c r="I385" s="139"/>
      <c r="J385" s="139"/>
      <c r="K385" s="139"/>
      <c r="L385" s="139"/>
    </row>
    <row r="386" spans="1:12" ht="15.75" customHeight="1">
      <c r="A386" s="143"/>
      <c r="B386" s="143"/>
      <c r="C386" s="143"/>
      <c r="D386" s="143"/>
      <c r="E386" s="143"/>
      <c r="I386" s="139"/>
      <c r="J386" s="139"/>
      <c r="K386" s="139"/>
      <c r="L386" s="139"/>
    </row>
    <row r="387" spans="1:12" ht="15.75" customHeight="1">
      <c r="A387" s="143"/>
      <c r="B387" s="143"/>
      <c r="C387" s="143"/>
      <c r="D387" s="143"/>
      <c r="E387" s="143"/>
      <c r="I387" s="139"/>
      <c r="J387" s="139"/>
      <c r="K387" s="139"/>
      <c r="L387" s="139"/>
    </row>
    <row r="388" spans="1:12" ht="15.75" customHeight="1">
      <c r="A388" s="143"/>
      <c r="B388" s="143"/>
      <c r="C388" s="143"/>
      <c r="D388" s="143"/>
      <c r="E388" s="143"/>
      <c r="I388" s="139"/>
      <c r="J388" s="139"/>
      <c r="K388" s="139"/>
      <c r="L388" s="139"/>
    </row>
    <row r="389" spans="1:12" ht="15.75" customHeight="1">
      <c r="A389" s="143"/>
      <c r="B389" s="143"/>
      <c r="C389" s="143"/>
      <c r="D389" s="143"/>
      <c r="E389" s="143"/>
      <c r="I389" s="139"/>
      <c r="J389" s="139"/>
      <c r="K389" s="139"/>
      <c r="L389" s="139"/>
    </row>
    <row r="390" spans="1:12" ht="15.75" customHeight="1">
      <c r="A390" s="143"/>
      <c r="B390" s="143"/>
      <c r="C390" s="143"/>
      <c r="D390" s="143"/>
      <c r="E390" s="143"/>
      <c r="I390" s="139"/>
      <c r="J390" s="139"/>
      <c r="K390" s="139"/>
      <c r="L390" s="139"/>
    </row>
    <row r="391" spans="1:12" ht="15.75" customHeight="1">
      <c r="A391" s="143"/>
      <c r="B391" s="143"/>
      <c r="C391" s="143"/>
      <c r="D391" s="143"/>
      <c r="E391" s="143"/>
      <c r="I391" s="139"/>
      <c r="J391" s="139"/>
      <c r="K391" s="139"/>
      <c r="L391" s="139"/>
    </row>
    <row r="392" spans="1:12" ht="15.75" customHeight="1">
      <c r="A392" s="143"/>
      <c r="B392" s="143"/>
      <c r="C392" s="143"/>
      <c r="D392" s="143"/>
      <c r="E392" s="143"/>
      <c r="I392" s="139"/>
      <c r="J392" s="139"/>
      <c r="K392" s="139"/>
      <c r="L392" s="139"/>
    </row>
    <row r="393" spans="1:12" ht="15.75" customHeight="1">
      <c r="A393" s="143"/>
      <c r="B393" s="143"/>
      <c r="C393" s="143"/>
      <c r="D393" s="143"/>
      <c r="E393" s="143"/>
      <c r="I393" s="139"/>
      <c r="J393" s="139"/>
      <c r="K393" s="139"/>
      <c r="L393" s="139"/>
    </row>
    <row r="394" spans="1:12" ht="15.75" customHeight="1">
      <c r="A394" s="143"/>
      <c r="B394" s="143"/>
      <c r="C394" s="143"/>
      <c r="D394" s="143"/>
      <c r="E394" s="143"/>
      <c r="I394" s="139"/>
      <c r="J394" s="139"/>
      <c r="K394" s="139"/>
      <c r="L394" s="139"/>
    </row>
    <row r="395" spans="1:12" ht="15.75" customHeight="1">
      <c r="A395" s="143"/>
      <c r="B395" s="143"/>
      <c r="C395" s="143"/>
      <c r="D395" s="143"/>
      <c r="E395" s="143"/>
      <c r="I395" s="139"/>
      <c r="J395" s="139"/>
      <c r="K395" s="139"/>
      <c r="L395" s="139"/>
    </row>
    <row r="396" spans="1:12" ht="15.75" customHeight="1">
      <c r="A396" s="143"/>
      <c r="B396" s="143"/>
      <c r="C396" s="143"/>
      <c r="D396" s="143"/>
      <c r="E396" s="143"/>
      <c r="I396" s="139"/>
      <c r="J396" s="139"/>
      <c r="K396" s="139"/>
      <c r="L396" s="139"/>
    </row>
    <row r="397" spans="1:12" ht="15.75" customHeight="1">
      <c r="A397" s="143"/>
      <c r="B397" s="143"/>
      <c r="C397" s="143"/>
      <c r="D397" s="143"/>
      <c r="E397" s="143"/>
      <c r="I397" s="139"/>
      <c r="J397" s="139"/>
      <c r="K397" s="139"/>
      <c r="L397" s="139"/>
    </row>
    <row r="398" spans="1:12" ht="15.75" customHeight="1">
      <c r="A398" s="143"/>
      <c r="B398" s="143"/>
      <c r="C398" s="143"/>
      <c r="D398" s="143"/>
      <c r="E398" s="143"/>
      <c r="I398" s="139"/>
      <c r="J398" s="139"/>
      <c r="K398" s="139"/>
      <c r="L398" s="139"/>
    </row>
    <row r="399" spans="1:12" ht="15.75" customHeight="1">
      <c r="A399" s="143"/>
      <c r="B399" s="143"/>
      <c r="C399" s="143"/>
      <c r="D399" s="143"/>
      <c r="E399" s="143"/>
      <c r="I399" s="139"/>
      <c r="J399" s="139"/>
      <c r="K399" s="139"/>
      <c r="L399" s="139"/>
    </row>
    <row r="400" spans="1:12" ht="15.75" customHeight="1">
      <c r="A400" s="143"/>
      <c r="B400" s="143"/>
      <c r="C400" s="143"/>
      <c r="D400" s="143"/>
      <c r="E400" s="143"/>
      <c r="I400" s="139"/>
      <c r="J400" s="139"/>
      <c r="K400" s="139"/>
      <c r="L400" s="139"/>
    </row>
    <row r="401" spans="1:12" ht="15.75" customHeight="1">
      <c r="A401" s="143"/>
      <c r="B401" s="143"/>
      <c r="C401" s="143"/>
      <c r="D401" s="143"/>
      <c r="E401" s="143"/>
      <c r="I401" s="139"/>
      <c r="J401" s="139"/>
      <c r="K401" s="139"/>
      <c r="L401" s="139"/>
    </row>
    <row r="402" spans="1:12" ht="15.75" customHeight="1">
      <c r="A402" s="143"/>
      <c r="B402" s="143"/>
      <c r="C402" s="143"/>
      <c r="D402" s="143"/>
      <c r="E402" s="143"/>
      <c r="I402" s="139"/>
      <c r="J402" s="139"/>
      <c r="K402" s="139"/>
      <c r="L402" s="139"/>
    </row>
    <row r="403" spans="1:12" ht="15.75" customHeight="1">
      <c r="A403" s="143"/>
      <c r="B403" s="143"/>
      <c r="C403" s="143"/>
      <c r="D403" s="143"/>
      <c r="E403" s="143"/>
      <c r="I403" s="139"/>
      <c r="J403" s="139"/>
      <c r="K403" s="139"/>
      <c r="L403" s="139"/>
    </row>
    <row r="404" spans="1:12" ht="15.75" customHeight="1">
      <c r="A404" s="143"/>
      <c r="B404" s="143"/>
      <c r="C404" s="143"/>
      <c r="D404" s="143"/>
      <c r="E404" s="143"/>
      <c r="I404" s="139"/>
      <c r="J404" s="139"/>
      <c r="K404" s="139"/>
      <c r="L404" s="139"/>
    </row>
    <row r="405" spans="1:12" ht="15.75" customHeight="1">
      <c r="A405" s="143"/>
      <c r="B405" s="143"/>
      <c r="C405" s="143"/>
      <c r="D405" s="143"/>
      <c r="E405" s="143"/>
      <c r="I405" s="139"/>
      <c r="J405" s="139"/>
      <c r="K405" s="139"/>
      <c r="L405" s="139"/>
    </row>
    <row r="406" spans="1:12" ht="15.75" customHeight="1">
      <c r="A406" s="143"/>
      <c r="B406" s="143"/>
      <c r="C406" s="143"/>
      <c r="D406" s="143"/>
      <c r="E406" s="143"/>
      <c r="I406" s="139"/>
      <c r="J406" s="139"/>
      <c r="K406" s="139"/>
      <c r="L406" s="139"/>
    </row>
    <row r="407" spans="1:12" ht="15.75" customHeight="1">
      <c r="A407" s="143"/>
      <c r="B407" s="143"/>
      <c r="C407" s="143"/>
      <c r="D407" s="143"/>
      <c r="E407" s="143"/>
      <c r="I407" s="139"/>
      <c r="J407" s="139"/>
      <c r="K407" s="139"/>
      <c r="L407" s="139"/>
    </row>
    <row r="408" spans="1:12" ht="15.75" customHeight="1">
      <c r="A408" s="143"/>
      <c r="B408" s="143"/>
      <c r="C408" s="143"/>
      <c r="D408" s="143"/>
      <c r="E408" s="143"/>
      <c r="I408" s="139"/>
      <c r="J408" s="139"/>
      <c r="K408" s="139"/>
      <c r="L408" s="139"/>
    </row>
    <row r="409" spans="1:12" ht="15.75" customHeight="1">
      <c r="A409" s="143"/>
      <c r="B409" s="143"/>
      <c r="C409" s="143"/>
      <c r="D409" s="143"/>
      <c r="E409" s="143"/>
      <c r="I409" s="139"/>
      <c r="J409" s="139"/>
      <c r="K409" s="139"/>
      <c r="L409" s="139"/>
    </row>
    <row r="410" spans="1:12" ht="15.75" customHeight="1">
      <c r="A410" s="143"/>
      <c r="B410" s="143"/>
      <c r="C410" s="143"/>
      <c r="D410" s="143"/>
      <c r="E410" s="143"/>
      <c r="I410" s="139"/>
      <c r="J410" s="139"/>
      <c r="K410" s="139"/>
      <c r="L410" s="139"/>
    </row>
    <row r="411" spans="1:12" ht="15.75" customHeight="1">
      <c r="A411" s="143"/>
      <c r="B411" s="143"/>
      <c r="C411" s="143"/>
      <c r="D411" s="143"/>
      <c r="E411" s="143"/>
      <c r="I411" s="139"/>
      <c r="J411" s="139"/>
      <c r="K411" s="139"/>
      <c r="L411" s="139"/>
    </row>
    <row r="412" spans="1:12" ht="15.75" customHeight="1">
      <c r="A412" s="143"/>
      <c r="B412" s="143"/>
      <c r="C412" s="143"/>
      <c r="D412" s="143"/>
      <c r="E412" s="143"/>
      <c r="I412" s="139"/>
      <c r="J412" s="139"/>
      <c r="K412" s="139"/>
      <c r="L412" s="139"/>
    </row>
    <row r="413" spans="1:12" ht="15.75" customHeight="1">
      <c r="A413" s="143"/>
      <c r="B413" s="143"/>
      <c r="C413" s="143"/>
      <c r="D413" s="143"/>
      <c r="E413" s="143"/>
      <c r="I413" s="139"/>
      <c r="J413" s="139"/>
      <c r="K413" s="139"/>
      <c r="L413" s="139"/>
    </row>
    <row r="414" spans="1:12" ht="15.75" customHeight="1">
      <c r="A414" s="143"/>
      <c r="B414" s="143"/>
      <c r="C414" s="143"/>
      <c r="D414" s="143"/>
      <c r="E414" s="143"/>
      <c r="I414" s="139"/>
      <c r="J414" s="139"/>
      <c r="K414" s="139"/>
      <c r="L414" s="139"/>
    </row>
    <row r="415" spans="1:12" ht="15.75" customHeight="1">
      <c r="A415" s="143"/>
      <c r="B415" s="143"/>
      <c r="C415" s="143"/>
      <c r="D415" s="143"/>
      <c r="E415" s="143"/>
      <c r="I415" s="139"/>
      <c r="J415" s="139"/>
      <c r="K415" s="139"/>
      <c r="L415" s="139"/>
    </row>
    <row r="416" spans="1:12" ht="15.75" customHeight="1">
      <c r="A416" s="143"/>
      <c r="B416" s="143"/>
      <c r="C416" s="143"/>
      <c r="D416" s="143"/>
      <c r="E416" s="143"/>
      <c r="I416" s="139"/>
      <c r="J416" s="139"/>
      <c r="K416" s="139"/>
      <c r="L416" s="139"/>
    </row>
    <row r="417" spans="1:12" ht="15.75" customHeight="1">
      <c r="A417" s="143"/>
      <c r="B417" s="143"/>
      <c r="C417" s="143"/>
      <c r="D417" s="143"/>
      <c r="E417" s="143"/>
      <c r="I417" s="139"/>
      <c r="J417" s="139"/>
      <c r="K417" s="139"/>
      <c r="L417" s="139"/>
    </row>
    <row r="418" spans="1:12" ht="15.75" customHeight="1">
      <c r="A418" s="143"/>
      <c r="B418" s="143"/>
      <c r="C418" s="143"/>
      <c r="D418" s="143"/>
      <c r="E418" s="143"/>
      <c r="I418" s="139"/>
      <c r="J418" s="139"/>
      <c r="K418" s="139"/>
      <c r="L418" s="139"/>
    </row>
    <row r="419" spans="1:12" ht="15.75" customHeight="1">
      <c r="A419" s="143"/>
      <c r="B419" s="143"/>
      <c r="C419" s="143"/>
      <c r="D419" s="143"/>
      <c r="E419" s="143"/>
      <c r="I419" s="139"/>
      <c r="J419" s="139"/>
      <c r="K419" s="139"/>
      <c r="L419" s="139"/>
    </row>
    <row r="420" spans="1:12" ht="15.75" customHeight="1">
      <c r="A420" s="143"/>
      <c r="B420" s="143"/>
      <c r="C420" s="143"/>
      <c r="D420" s="143"/>
      <c r="E420" s="143"/>
      <c r="I420" s="139"/>
      <c r="J420" s="139"/>
      <c r="K420" s="139"/>
      <c r="L420" s="139"/>
    </row>
    <row r="421" spans="1:12" ht="15.75" customHeight="1">
      <c r="A421" s="143"/>
      <c r="B421" s="143"/>
      <c r="C421" s="143"/>
      <c r="D421" s="143"/>
      <c r="E421" s="143"/>
      <c r="I421" s="139"/>
      <c r="J421" s="139"/>
      <c r="K421" s="139"/>
      <c r="L421" s="139"/>
    </row>
    <row r="422" spans="1:12" ht="15.75" customHeight="1">
      <c r="A422" s="143"/>
      <c r="B422" s="143"/>
      <c r="C422" s="143"/>
      <c r="D422" s="143"/>
      <c r="E422" s="143"/>
      <c r="I422" s="139"/>
      <c r="J422" s="139"/>
      <c r="K422" s="139"/>
      <c r="L422" s="139"/>
    </row>
    <row r="423" spans="1:12" ht="15.75" customHeight="1">
      <c r="A423" s="143"/>
      <c r="B423" s="143"/>
      <c r="C423" s="143"/>
      <c r="D423" s="143"/>
      <c r="E423" s="143"/>
      <c r="I423" s="139"/>
      <c r="J423" s="139"/>
      <c r="K423" s="139"/>
      <c r="L423" s="139"/>
    </row>
    <row r="424" spans="1:12" ht="15.75" customHeight="1">
      <c r="A424" s="143"/>
      <c r="B424" s="143"/>
      <c r="C424" s="143"/>
      <c r="D424" s="143"/>
      <c r="E424" s="143"/>
      <c r="I424" s="139"/>
      <c r="J424" s="139"/>
      <c r="K424" s="139"/>
      <c r="L424" s="139"/>
    </row>
    <row r="425" spans="1:12" ht="15.75" customHeight="1">
      <c r="A425" s="143"/>
      <c r="B425" s="143"/>
      <c r="C425" s="143"/>
      <c r="D425" s="143"/>
      <c r="E425" s="143"/>
      <c r="I425" s="139"/>
      <c r="J425" s="139"/>
      <c r="K425" s="139"/>
      <c r="L425" s="139"/>
    </row>
    <row r="426" spans="1:12" ht="15.75" customHeight="1">
      <c r="A426" s="143"/>
      <c r="B426" s="143"/>
      <c r="C426" s="143"/>
      <c r="D426" s="143"/>
      <c r="E426" s="143"/>
      <c r="I426" s="139"/>
      <c r="J426" s="139"/>
      <c r="K426" s="139"/>
      <c r="L426" s="139"/>
    </row>
    <row r="427" spans="1:12" ht="15.75" customHeight="1">
      <c r="A427" s="143"/>
      <c r="B427" s="143"/>
      <c r="C427" s="143"/>
      <c r="D427" s="143"/>
      <c r="E427" s="143"/>
      <c r="I427" s="139"/>
      <c r="J427" s="139"/>
      <c r="K427" s="139"/>
      <c r="L427" s="139"/>
    </row>
    <row r="428" spans="1:12" ht="15.75" customHeight="1">
      <c r="A428" s="143"/>
      <c r="B428" s="143"/>
      <c r="C428" s="143"/>
      <c r="D428" s="143"/>
      <c r="E428" s="143"/>
      <c r="I428" s="139"/>
      <c r="J428" s="139"/>
      <c r="K428" s="139"/>
      <c r="L428" s="139"/>
    </row>
    <row r="429" spans="1:12" ht="15.75" customHeight="1">
      <c r="A429" s="143"/>
      <c r="B429" s="143"/>
      <c r="C429" s="143"/>
      <c r="D429" s="143"/>
      <c r="E429" s="143"/>
      <c r="I429" s="139"/>
      <c r="J429" s="139"/>
      <c r="K429" s="139"/>
      <c r="L429" s="139"/>
    </row>
    <row r="430" spans="1:12" ht="15.75" customHeight="1">
      <c r="A430" s="143"/>
      <c r="B430" s="143"/>
      <c r="C430" s="143"/>
      <c r="D430" s="143"/>
      <c r="E430" s="143"/>
      <c r="I430" s="139"/>
      <c r="J430" s="139"/>
      <c r="K430" s="139"/>
      <c r="L430" s="139"/>
    </row>
    <row r="431" spans="1:12" ht="15.75" customHeight="1">
      <c r="A431" s="143"/>
      <c r="B431" s="143"/>
      <c r="C431" s="143"/>
      <c r="D431" s="143"/>
      <c r="E431" s="143"/>
      <c r="I431" s="139"/>
      <c r="J431" s="139"/>
      <c r="K431" s="139"/>
      <c r="L431" s="139"/>
    </row>
    <row r="432" spans="1:12" ht="15.75" customHeight="1">
      <c r="A432" s="143"/>
      <c r="B432" s="143"/>
      <c r="C432" s="143"/>
      <c r="D432" s="143"/>
      <c r="E432" s="143"/>
      <c r="I432" s="139"/>
      <c r="J432" s="139"/>
      <c r="K432" s="139"/>
      <c r="L432" s="139"/>
    </row>
    <row r="433" spans="1:12" ht="15.75" customHeight="1">
      <c r="A433" s="143"/>
      <c r="B433" s="143"/>
      <c r="C433" s="143"/>
      <c r="D433" s="143"/>
      <c r="E433" s="143"/>
      <c r="I433" s="139"/>
      <c r="J433" s="139"/>
      <c r="K433" s="139"/>
      <c r="L433" s="139"/>
    </row>
    <row r="434" spans="1:12" ht="15.75" customHeight="1">
      <c r="A434" s="143"/>
      <c r="B434" s="143"/>
      <c r="C434" s="143"/>
      <c r="D434" s="143"/>
      <c r="E434" s="143"/>
      <c r="I434" s="139"/>
      <c r="J434" s="139"/>
      <c r="K434" s="139"/>
      <c r="L434" s="139"/>
    </row>
    <row r="435" spans="1:12" ht="15.75" customHeight="1">
      <c r="A435" s="143"/>
      <c r="B435" s="143"/>
      <c r="C435" s="143"/>
      <c r="D435" s="143"/>
      <c r="E435" s="143"/>
      <c r="I435" s="139"/>
      <c r="J435" s="139"/>
      <c r="K435" s="139"/>
      <c r="L435" s="139"/>
    </row>
    <row r="436" spans="1:12" ht="15.75" customHeight="1">
      <c r="A436" s="143"/>
      <c r="B436" s="143"/>
      <c r="C436" s="143"/>
      <c r="D436" s="143"/>
      <c r="E436" s="143"/>
      <c r="I436" s="139"/>
      <c r="J436" s="139"/>
      <c r="K436" s="139"/>
      <c r="L436" s="139"/>
    </row>
    <row r="437" spans="1:12" ht="15.75" customHeight="1">
      <c r="A437" s="143"/>
      <c r="B437" s="143"/>
      <c r="C437" s="143"/>
      <c r="D437" s="143"/>
      <c r="E437" s="143"/>
      <c r="I437" s="139"/>
      <c r="J437" s="139"/>
      <c r="K437" s="139"/>
      <c r="L437" s="139"/>
    </row>
    <row r="438" spans="1:12" ht="15.75" customHeight="1">
      <c r="A438" s="143"/>
      <c r="B438" s="143"/>
      <c r="C438" s="143"/>
      <c r="D438" s="143"/>
      <c r="E438" s="143"/>
      <c r="I438" s="139"/>
      <c r="J438" s="139"/>
      <c r="K438" s="139"/>
      <c r="L438" s="139"/>
    </row>
    <row r="439" spans="1:12" ht="15.75" customHeight="1">
      <c r="A439" s="143"/>
      <c r="B439" s="143"/>
      <c r="C439" s="143"/>
      <c r="D439" s="143"/>
      <c r="E439" s="143"/>
      <c r="I439" s="139"/>
      <c r="J439" s="139"/>
      <c r="K439" s="139"/>
      <c r="L439" s="139"/>
    </row>
    <row r="440" spans="1:12" ht="15.75" customHeight="1">
      <c r="A440" s="143"/>
      <c r="B440" s="143"/>
      <c r="C440" s="143"/>
      <c r="D440" s="143"/>
      <c r="E440" s="143"/>
      <c r="I440" s="139"/>
      <c r="J440" s="139"/>
      <c r="K440" s="139"/>
      <c r="L440" s="139"/>
    </row>
    <row r="441" spans="1:12" ht="15.75" customHeight="1">
      <c r="A441" s="143"/>
      <c r="B441" s="143"/>
      <c r="C441" s="143"/>
      <c r="D441" s="143"/>
      <c r="E441" s="143"/>
      <c r="I441" s="139"/>
      <c r="J441" s="139"/>
      <c r="K441" s="139"/>
      <c r="L441" s="139"/>
    </row>
    <row r="442" spans="1:12" ht="15.75" customHeight="1">
      <c r="A442" s="143"/>
      <c r="B442" s="143"/>
      <c r="C442" s="143"/>
      <c r="D442" s="143"/>
      <c r="E442" s="143"/>
      <c r="I442" s="139"/>
      <c r="J442" s="139"/>
      <c r="K442" s="139"/>
      <c r="L442" s="139"/>
    </row>
    <row r="443" spans="1:12" ht="15.75" customHeight="1">
      <c r="A443" s="143"/>
      <c r="B443" s="143"/>
      <c r="C443" s="143"/>
      <c r="D443" s="143"/>
      <c r="E443" s="143"/>
      <c r="I443" s="139"/>
      <c r="J443" s="139"/>
      <c r="K443" s="139"/>
      <c r="L443" s="139"/>
    </row>
    <row r="444" spans="1:12" ht="15.75" customHeight="1">
      <c r="A444" s="143"/>
      <c r="B444" s="143"/>
      <c r="C444" s="143"/>
      <c r="D444" s="143"/>
      <c r="E444" s="143"/>
      <c r="I444" s="139"/>
      <c r="J444" s="139"/>
      <c r="K444" s="139"/>
      <c r="L444" s="139"/>
    </row>
    <row r="445" spans="1:12" ht="15.75" customHeight="1">
      <c r="A445" s="143"/>
      <c r="B445" s="143"/>
      <c r="C445" s="143"/>
      <c r="D445" s="143"/>
      <c r="E445" s="143"/>
      <c r="I445" s="139"/>
      <c r="J445" s="139"/>
      <c r="K445" s="139"/>
      <c r="L445" s="139"/>
    </row>
    <row r="446" spans="1:12" ht="15.75" customHeight="1">
      <c r="A446" s="143"/>
      <c r="B446" s="143"/>
      <c r="C446" s="143"/>
      <c r="D446" s="143"/>
      <c r="E446" s="143"/>
      <c r="I446" s="139"/>
      <c r="J446" s="139"/>
      <c r="K446" s="139"/>
      <c r="L446" s="139"/>
    </row>
    <row r="447" spans="1:12" ht="15.75" customHeight="1">
      <c r="A447" s="143"/>
      <c r="B447" s="143"/>
      <c r="C447" s="143"/>
      <c r="D447" s="143"/>
      <c r="E447" s="143"/>
      <c r="I447" s="139"/>
      <c r="J447" s="139"/>
      <c r="K447" s="139"/>
      <c r="L447" s="139"/>
    </row>
    <row r="448" spans="1:12" ht="15.75" customHeight="1">
      <c r="A448" s="143"/>
      <c r="B448" s="143"/>
      <c r="C448" s="143"/>
      <c r="D448" s="143"/>
      <c r="E448" s="143"/>
      <c r="I448" s="139"/>
      <c r="J448" s="139"/>
      <c r="K448" s="139"/>
      <c r="L448" s="139"/>
    </row>
    <row r="449" spans="1:12" ht="15.75" customHeight="1">
      <c r="A449" s="143"/>
      <c r="B449" s="143"/>
      <c r="C449" s="143"/>
      <c r="D449" s="143"/>
      <c r="E449" s="143"/>
      <c r="I449" s="139"/>
      <c r="J449" s="139"/>
      <c r="K449" s="139"/>
      <c r="L449" s="139"/>
    </row>
    <row r="450" spans="1:12" ht="15.75" customHeight="1">
      <c r="A450" s="143"/>
      <c r="B450" s="143"/>
      <c r="C450" s="143"/>
      <c r="D450" s="143"/>
      <c r="E450" s="143"/>
      <c r="I450" s="139"/>
      <c r="J450" s="139"/>
      <c r="K450" s="139"/>
      <c r="L450" s="139"/>
    </row>
    <row r="451" spans="1:12" ht="15.75" customHeight="1">
      <c r="A451" s="143"/>
      <c r="B451" s="143"/>
      <c r="C451" s="143"/>
      <c r="D451" s="143"/>
      <c r="E451" s="143"/>
      <c r="I451" s="139"/>
      <c r="J451" s="139"/>
      <c r="K451" s="139"/>
      <c r="L451" s="139"/>
    </row>
    <row r="452" spans="1:12" ht="15.75" customHeight="1">
      <c r="A452" s="143"/>
      <c r="B452" s="143"/>
      <c r="C452" s="143"/>
      <c r="D452" s="143"/>
      <c r="E452" s="143"/>
      <c r="I452" s="139"/>
      <c r="J452" s="139"/>
      <c r="K452" s="139"/>
      <c r="L452" s="139"/>
    </row>
    <row r="453" spans="1:12" ht="15.75" customHeight="1">
      <c r="A453" s="143"/>
      <c r="B453" s="143"/>
      <c r="C453" s="143"/>
      <c r="D453" s="143"/>
      <c r="E453" s="143"/>
      <c r="I453" s="139"/>
      <c r="J453" s="139"/>
      <c r="K453" s="139"/>
      <c r="L453" s="139"/>
    </row>
    <row r="454" spans="1:12" ht="15.75" customHeight="1">
      <c r="A454" s="143"/>
      <c r="B454" s="143"/>
      <c r="C454" s="143"/>
      <c r="D454" s="143"/>
      <c r="E454" s="143"/>
      <c r="I454" s="139"/>
      <c r="J454" s="139"/>
      <c r="K454" s="139"/>
      <c r="L454" s="139"/>
    </row>
    <row r="455" spans="1:12" ht="15.75" customHeight="1">
      <c r="A455" s="143"/>
      <c r="B455" s="143"/>
      <c r="C455" s="143"/>
      <c r="D455" s="143"/>
      <c r="E455" s="143"/>
      <c r="I455" s="139"/>
      <c r="J455" s="139"/>
      <c r="K455" s="139"/>
      <c r="L455" s="139"/>
    </row>
    <row r="456" spans="1:12" ht="15.75" customHeight="1">
      <c r="A456" s="143"/>
      <c r="B456" s="143"/>
      <c r="C456" s="143"/>
      <c r="D456" s="143"/>
      <c r="E456" s="143"/>
      <c r="I456" s="139"/>
      <c r="J456" s="139"/>
      <c r="K456" s="139"/>
      <c r="L456" s="139"/>
    </row>
    <row r="457" spans="1:12" ht="15.75" customHeight="1">
      <c r="A457" s="143"/>
      <c r="B457" s="143"/>
      <c r="C457" s="143"/>
      <c r="D457" s="143"/>
      <c r="E457" s="143"/>
      <c r="I457" s="139"/>
      <c r="J457" s="139"/>
      <c r="K457" s="139"/>
      <c r="L457" s="139"/>
    </row>
    <row r="458" spans="1:12" ht="15.75" customHeight="1">
      <c r="A458" s="143"/>
      <c r="B458" s="143"/>
      <c r="C458" s="143"/>
      <c r="D458" s="143"/>
      <c r="E458" s="143"/>
      <c r="I458" s="139"/>
      <c r="J458" s="139"/>
      <c r="K458" s="139"/>
      <c r="L458" s="139"/>
    </row>
    <row r="459" spans="1:12" ht="15.75" customHeight="1">
      <c r="A459" s="143"/>
      <c r="B459" s="143"/>
      <c r="C459" s="143"/>
      <c r="D459" s="143"/>
      <c r="E459" s="143"/>
      <c r="I459" s="139"/>
      <c r="J459" s="139"/>
      <c r="K459" s="139"/>
      <c r="L459" s="139"/>
    </row>
    <row r="460" spans="1:12" ht="15.75" customHeight="1">
      <c r="A460" s="143"/>
      <c r="B460" s="143"/>
      <c r="C460" s="143"/>
      <c r="D460" s="143"/>
      <c r="E460" s="143"/>
      <c r="I460" s="139"/>
      <c r="J460" s="139"/>
      <c r="K460" s="139"/>
      <c r="L460" s="139"/>
    </row>
    <row r="461" spans="1:12" ht="15.75" customHeight="1">
      <c r="A461" s="143"/>
      <c r="B461" s="143"/>
      <c r="C461" s="143"/>
      <c r="D461" s="143"/>
      <c r="E461" s="143"/>
      <c r="I461" s="139"/>
      <c r="J461" s="139"/>
      <c r="K461" s="139"/>
      <c r="L461" s="139"/>
    </row>
    <row r="462" spans="1:12" ht="15.75" customHeight="1">
      <c r="A462" s="143"/>
      <c r="B462" s="143"/>
      <c r="C462" s="143"/>
      <c r="D462" s="143"/>
      <c r="E462" s="143"/>
      <c r="I462" s="139"/>
      <c r="J462" s="139"/>
      <c r="K462" s="139"/>
      <c r="L462" s="139"/>
    </row>
    <row r="463" spans="1:12" ht="15.75" customHeight="1">
      <c r="A463" s="143"/>
      <c r="B463" s="143"/>
      <c r="C463" s="143"/>
      <c r="D463" s="143"/>
      <c r="E463" s="143"/>
      <c r="I463" s="139"/>
      <c r="J463" s="139"/>
      <c r="K463" s="139"/>
      <c r="L463" s="139"/>
    </row>
    <row r="464" spans="1:12" ht="15.75" customHeight="1">
      <c r="A464" s="143"/>
      <c r="B464" s="143"/>
      <c r="C464" s="143"/>
      <c r="D464" s="143"/>
      <c r="E464" s="143"/>
      <c r="I464" s="139"/>
      <c r="J464" s="139"/>
      <c r="K464" s="139"/>
      <c r="L464" s="139"/>
    </row>
    <row r="465" spans="1:12" ht="15.75" customHeight="1">
      <c r="A465" s="143"/>
      <c r="B465" s="143"/>
      <c r="C465" s="143"/>
      <c r="D465" s="143"/>
      <c r="E465" s="143"/>
      <c r="I465" s="139"/>
      <c r="J465" s="139"/>
      <c r="K465" s="139"/>
      <c r="L465" s="139"/>
    </row>
    <row r="466" spans="1:12" ht="15.75" customHeight="1">
      <c r="A466" s="143"/>
      <c r="B466" s="143"/>
      <c r="C466" s="143"/>
      <c r="D466" s="143"/>
      <c r="E466" s="143"/>
      <c r="I466" s="139"/>
      <c r="J466" s="139"/>
      <c r="K466" s="139"/>
      <c r="L466" s="139"/>
    </row>
    <row r="467" spans="1:12" ht="15.75" customHeight="1">
      <c r="A467" s="143"/>
      <c r="B467" s="143"/>
      <c r="C467" s="143"/>
      <c r="D467" s="143"/>
      <c r="E467" s="143"/>
      <c r="I467" s="139"/>
      <c r="J467" s="139"/>
      <c r="K467" s="139"/>
      <c r="L467" s="139"/>
    </row>
    <row r="468" spans="1:12" ht="15.75" customHeight="1">
      <c r="A468" s="143"/>
      <c r="B468" s="143"/>
      <c r="C468" s="143"/>
      <c r="D468" s="143"/>
      <c r="E468" s="143"/>
      <c r="I468" s="139"/>
      <c r="J468" s="139"/>
      <c r="K468" s="139"/>
      <c r="L468" s="139"/>
    </row>
    <row r="469" spans="1:12" ht="15.75" customHeight="1">
      <c r="A469" s="143"/>
      <c r="B469" s="143"/>
      <c r="C469" s="143"/>
      <c r="D469" s="143"/>
      <c r="E469" s="143"/>
      <c r="I469" s="139"/>
      <c r="J469" s="139"/>
      <c r="K469" s="139"/>
      <c r="L469" s="139"/>
    </row>
    <row r="470" spans="1:12" ht="15.75" customHeight="1">
      <c r="A470" s="143"/>
      <c r="B470" s="143"/>
      <c r="C470" s="143"/>
      <c r="D470" s="143"/>
      <c r="E470" s="143"/>
      <c r="I470" s="139"/>
      <c r="J470" s="139"/>
      <c r="K470" s="139"/>
      <c r="L470" s="139"/>
    </row>
    <row r="471" spans="1:12" ht="15.75" customHeight="1">
      <c r="A471" s="143"/>
      <c r="B471" s="143"/>
      <c r="C471" s="143"/>
      <c r="D471" s="143"/>
      <c r="E471" s="143"/>
      <c r="I471" s="139"/>
      <c r="J471" s="139"/>
      <c r="K471" s="139"/>
      <c r="L471" s="139"/>
    </row>
    <row r="472" spans="1:12" ht="15.75" customHeight="1">
      <c r="A472" s="143"/>
      <c r="B472" s="143"/>
      <c r="C472" s="143"/>
      <c r="D472" s="143"/>
      <c r="E472" s="143"/>
      <c r="I472" s="139"/>
      <c r="J472" s="139"/>
      <c r="K472" s="139"/>
      <c r="L472" s="139"/>
    </row>
    <row r="473" spans="1:12" ht="15.75" customHeight="1">
      <c r="A473" s="143"/>
      <c r="B473" s="143"/>
      <c r="C473" s="143"/>
      <c r="D473" s="143"/>
      <c r="E473" s="143"/>
      <c r="I473" s="139"/>
      <c r="J473" s="139"/>
      <c r="K473" s="139"/>
      <c r="L473" s="139"/>
    </row>
    <row r="474" spans="1:12" ht="15.75" customHeight="1">
      <c r="A474" s="143"/>
      <c r="B474" s="143"/>
      <c r="C474" s="143"/>
      <c r="D474" s="143"/>
      <c r="E474" s="143"/>
      <c r="I474" s="139"/>
      <c r="J474" s="139"/>
      <c r="K474" s="139"/>
      <c r="L474" s="139"/>
    </row>
    <row r="475" spans="1:12" ht="15.75" customHeight="1">
      <c r="A475" s="143"/>
      <c r="B475" s="143"/>
      <c r="C475" s="143"/>
      <c r="D475" s="143"/>
      <c r="E475" s="143"/>
      <c r="I475" s="139"/>
      <c r="J475" s="139"/>
      <c r="K475" s="139"/>
      <c r="L475" s="139"/>
    </row>
    <row r="476" spans="1:12" ht="15.75" customHeight="1">
      <c r="A476" s="143"/>
      <c r="B476" s="143"/>
      <c r="C476" s="143"/>
      <c r="D476" s="143"/>
      <c r="E476" s="143"/>
      <c r="I476" s="139"/>
      <c r="J476" s="139"/>
      <c r="K476" s="139"/>
      <c r="L476" s="139"/>
    </row>
    <row r="477" spans="1:12" ht="15.75" customHeight="1">
      <c r="A477" s="143"/>
      <c r="B477" s="143"/>
      <c r="C477" s="143"/>
      <c r="D477" s="143"/>
      <c r="E477" s="143"/>
      <c r="I477" s="139"/>
      <c r="J477" s="139"/>
      <c r="K477" s="139"/>
      <c r="L477" s="139"/>
    </row>
    <row r="478" spans="1:12" ht="15.75" customHeight="1">
      <c r="A478" s="143"/>
      <c r="B478" s="143"/>
      <c r="C478" s="143"/>
      <c r="D478" s="143"/>
      <c r="E478" s="143"/>
      <c r="I478" s="139"/>
      <c r="J478" s="139"/>
      <c r="K478" s="139"/>
      <c r="L478" s="139"/>
    </row>
    <row r="479" spans="1:12" ht="15.75" customHeight="1">
      <c r="A479" s="143"/>
      <c r="B479" s="143"/>
      <c r="C479" s="143"/>
      <c r="D479" s="143"/>
      <c r="E479" s="143"/>
      <c r="I479" s="139"/>
      <c r="J479" s="139"/>
      <c r="K479" s="139"/>
      <c r="L479" s="139"/>
    </row>
    <row r="480" spans="1:12" ht="15.75" customHeight="1">
      <c r="A480" s="143"/>
      <c r="B480" s="143"/>
      <c r="C480" s="143"/>
      <c r="D480" s="143"/>
      <c r="E480" s="143"/>
      <c r="I480" s="139"/>
      <c r="J480" s="139"/>
      <c r="K480" s="139"/>
      <c r="L480" s="139"/>
    </row>
    <row r="481" spans="1:12" ht="15.75" customHeight="1">
      <c r="A481" s="143"/>
      <c r="B481" s="143"/>
      <c r="C481" s="143"/>
      <c r="D481" s="143"/>
      <c r="E481" s="143"/>
      <c r="I481" s="139"/>
      <c r="J481" s="139"/>
      <c r="K481" s="139"/>
      <c r="L481" s="139"/>
    </row>
    <row r="482" spans="1:12" ht="15.75" customHeight="1">
      <c r="A482" s="143"/>
      <c r="B482" s="143"/>
      <c r="C482" s="143"/>
      <c r="D482" s="143"/>
      <c r="E482" s="143"/>
      <c r="I482" s="139"/>
      <c r="J482" s="139"/>
      <c r="K482" s="139"/>
      <c r="L482" s="139"/>
    </row>
    <row r="483" spans="1:12" ht="15.75" customHeight="1">
      <c r="A483" s="143"/>
      <c r="B483" s="143"/>
      <c r="C483" s="143"/>
      <c r="D483" s="143"/>
      <c r="E483" s="143"/>
      <c r="I483" s="139"/>
      <c r="J483" s="139"/>
      <c r="K483" s="139"/>
      <c r="L483" s="139"/>
    </row>
    <row r="484" spans="1:12" ht="15.75" customHeight="1">
      <c r="A484" s="143"/>
      <c r="B484" s="143"/>
      <c r="C484" s="143"/>
      <c r="D484" s="143"/>
      <c r="E484" s="143"/>
      <c r="I484" s="139"/>
      <c r="J484" s="139"/>
      <c r="K484" s="139"/>
      <c r="L484" s="139"/>
    </row>
    <row r="485" spans="1:12" ht="15.75" customHeight="1">
      <c r="A485" s="143"/>
      <c r="B485" s="143"/>
      <c r="C485" s="143"/>
      <c r="D485" s="143"/>
      <c r="E485" s="143"/>
      <c r="I485" s="139"/>
      <c r="J485" s="139"/>
      <c r="K485" s="139"/>
      <c r="L485" s="139"/>
    </row>
    <row r="486" spans="1:12" ht="15.75" customHeight="1">
      <c r="A486" s="143"/>
      <c r="B486" s="143"/>
      <c r="C486" s="143"/>
      <c r="D486" s="143"/>
      <c r="E486" s="143"/>
      <c r="I486" s="139"/>
      <c r="J486" s="139"/>
      <c r="K486" s="139"/>
      <c r="L486" s="139"/>
    </row>
    <row r="487" spans="1:12" ht="15.75" customHeight="1">
      <c r="A487" s="143"/>
      <c r="B487" s="143"/>
      <c r="C487" s="143"/>
      <c r="D487" s="143"/>
      <c r="E487" s="143"/>
      <c r="I487" s="139"/>
      <c r="J487" s="139"/>
      <c r="K487" s="139"/>
      <c r="L487" s="139"/>
    </row>
    <row r="488" spans="1:12" ht="15.75" customHeight="1">
      <c r="A488" s="143"/>
      <c r="B488" s="143"/>
      <c r="C488" s="143"/>
      <c r="D488" s="143"/>
      <c r="E488" s="143"/>
      <c r="I488" s="139"/>
      <c r="J488" s="139"/>
      <c r="K488" s="139"/>
      <c r="L488" s="139"/>
    </row>
    <row r="489" spans="1:12" ht="15.75" customHeight="1">
      <c r="A489" s="143"/>
      <c r="B489" s="143"/>
      <c r="C489" s="143"/>
      <c r="D489" s="143"/>
      <c r="E489" s="143"/>
      <c r="I489" s="139"/>
      <c r="J489" s="139"/>
      <c r="K489" s="139"/>
      <c r="L489" s="139"/>
    </row>
    <row r="490" spans="1:12" ht="15.75" customHeight="1">
      <c r="A490" s="143"/>
      <c r="B490" s="143"/>
      <c r="C490" s="143"/>
      <c r="D490" s="143"/>
      <c r="E490" s="143"/>
      <c r="I490" s="139"/>
      <c r="J490" s="139"/>
      <c r="K490" s="139"/>
      <c r="L490" s="139"/>
    </row>
    <row r="491" spans="1:12" ht="15.75" customHeight="1">
      <c r="A491" s="143"/>
      <c r="B491" s="143"/>
      <c r="C491" s="143"/>
      <c r="D491" s="143"/>
      <c r="E491" s="143"/>
      <c r="I491" s="139"/>
      <c r="J491" s="139"/>
      <c r="K491" s="139"/>
      <c r="L491" s="139"/>
    </row>
    <row r="492" spans="1:12" ht="15.75" customHeight="1">
      <c r="A492" s="143"/>
      <c r="B492" s="143"/>
      <c r="C492" s="143"/>
      <c r="D492" s="143"/>
      <c r="E492" s="143"/>
      <c r="I492" s="139"/>
      <c r="J492" s="139"/>
      <c r="K492" s="139"/>
      <c r="L492" s="139"/>
    </row>
    <row r="493" spans="1:12" ht="15.75" customHeight="1">
      <c r="A493" s="143"/>
      <c r="B493" s="143"/>
      <c r="C493" s="143"/>
      <c r="D493" s="143"/>
      <c r="E493" s="143"/>
      <c r="I493" s="139"/>
      <c r="J493" s="139"/>
      <c r="K493" s="139"/>
      <c r="L493" s="139"/>
    </row>
    <row r="494" spans="1:12" ht="15.75" customHeight="1">
      <c r="A494" s="143"/>
      <c r="B494" s="143"/>
      <c r="C494" s="143"/>
      <c r="D494" s="143"/>
      <c r="E494" s="143"/>
      <c r="I494" s="139"/>
      <c r="J494" s="139"/>
      <c r="K494" s="139"/>
      <c r="L494" s="139"/>
    </row>
    <row r="495" spans="1:12" ht="15.75" customHeight="1">
      <c r="A495" s="143"/>
      <c r="B495" s="143"/>
      <c r="C495" s="143"/>
      <c r="D495" s="143"/>
      <c r="E495" s="143"/>
      <c r="I495" s="139"/>
      <c r="J495" s="139"/>
      <c r="K495" s="139"/>
      <c r="L495" s="139"/>
    </row>
    <row r="496" spans="1:12" ht="15.75" customHeight="1">
      <c r="A496" s="143"/>
      <c r="B496" s="143"/>
      <c r="C496" s="143"/>
      <c r="D496" s="143"/>
      <c r="E496" s="143"/>
      <c r="I496" s="139"/>
      <c r="J496" s="139"/>
      <c r="K496" s="139"/>
      <c r="L496" s="139"/>
    </row>
    <row r="497" spans="1:12" ht="15.75" customHeight="1">
      <c r="A497" s="143"/>
      <c r="B497" s="143"/>
      <c r="C497" s="143"/>
      <c r="D497" s="143"/>
      <c r="E497" s="143"/>
      <c r="I497" s="139"/>
      <c r="J497" s="139"/>
      <c r="K497" s="139"/>
      <c r="L497" s="139"/>
    </row>
    <row r="498" spans="1:12" ht="15.75" customHeight="1">
      <c r="A498" s="143"/>
      <c r="B498" s="143"/>
      <c r="C498" s="143"/>
      <c r="D498" s="143"/>
      <c r="E498" s="143"/>
      <c r="I498" s="139"/>
      <c r="J498" s="139"/>
      <c r="K498" s="139"/>
      <c r="L498" s="139"/>
    </row>
    <row r="499" spans="1:12" ht="15.75" customHeight="1">
      <c r="A499" s="143"/>
      <c r="B499" s="143"/>
      <c r="C499" s="143"/>
      <c r="D499" s="143"/>
      <c r="E499" s="143"/>
      <c r="I499" s="139"/>
      <c r="J499" s="139"/>
      <c r="K499" s="139"/>
      <c r="L499" s="139"/>
    </row>
    <row r="500" spans="1:12" ht="15.75" customHeight="1">
      <c r="A500" s="143"/>
      <c r="B500" s="143"/>
      <c r="C500" s="143"/>
      <c r="D500" s="143"/>
      <c r="E500" s="143"/>
      <c r="I500" s="139"/>
      <c r="J500" s="139"/>
      <c r="K500" s="139"/>
      <c r="L500" s="139"/>
    </row>
    <row r="501" spans="1:12" ht="15.75" customHeight="1">
      <c r="A501" s="143"/>
      <c r="B501" s="143"/>
      <c r="C501" s="143"/>
      <c r="D501" s="143"/>
      <c r="E501" s="143"/>
      <c r="I501" s="139"/>
      <c r="J501" s="139"/>
      <c r="K501" s="139"/>
      <c r="L501" s="139"/>
    </row>
    <row r="502" spans="1:12" ht="15.75" customHeight="1">
      <c r="A502" s="143"/>
      <c r="B502" s="143"/>
      <c r="C502" s="143"/>
      <c r="D502" s="143"/>
      <c r="E502" s="143"/>
      <c r="I502" s="139"/>
      <c r="J502" s="139"/>
      <c r="K502" s="139"/>
      <c r="L502" s="139"/>
    </row>
    <row r="503" spans="1:12" ht="15.75" customHeight="1">
      <c r="A503" s="143"/>
      <c r="B503" s="143"/>
      <c r="C503" s="143"/>
      <c r="D503" s="143"/>
      <c r="E503" s="143"/>
      <c r="I503" s="139"/>
      <c r="J503" s="139"/>
      <c r="K503" s="139"/>
      <c r="L503" s="139"/>
    </row>
    <row r="504" spans="1:12" ht="15.75" customHeight="1">
      <c r="A504" s="143"/>
      <c r="B504" s="143"/>
      <c r="C504" s="143"/>
      <c r="D504" s="143"/>
      <c r="E504" s="143"/>
      <c r="I504" s="139"/>
      <c r="J504" s="139"/>
      <c r="K504" s="139"/>
      <c r="L504" s="139"/>
    </row>
    <row r="505" spans="1:12" ht="15.75" customHeight="1">
      <c r="A505" s="143"/>
      <c r="B505" s="143"/>
      <c r="C505" s="143"/>
      <c r="D505" s="143"/>
      <c r="E505" s="143"/>
      <c r="I505" s="139"/>
      <c r="J505" s="139"/>
      <c r="K505" s="139"/>
      <c r="L505" s="139"/>
    </row>
    <row r="506" spans="1:12" ht="15.75" customHeight="1">
      <c r="A506" s="143"/>
      <c r="B506" s="143"/>
      <c r="C506" s="143"/>
      <c r="D506" s="143"/>
      <c r="E506" s="143"/>
      <c r="I506" s="139"/>
      <c r="J506" s="139"/>
      <c r="K506" s="139"/>
      <c r="L506" s="139"/>
    </row>
    <row r="507" spans="1:12" ht="15.75" customHeight="1">
      <c r="A507" s="143"/>
      <c r="B507" s="143"/>
      <c r="C507" s="143"/>
      <c r="D507" s="143"/>
      <c r="E507" s="143"/>
      <c r="I507" s="139"/>
      <c r="J507" s="139"/>
      <c r="K507" s="139"/>
      <c r="L507" s="139"/>
    </row>
    <row r="508" spans="1:12" ht="15.75" customHeight="1">
      <c r="A508" s="143"/>
      <c r="B508" s="143"/>
      <c r="C508" s="143"/>
      <c r="D508" s="143"/>
      <c r="E508" s="143"/>
      <c r="I508" s="139"/>
      <c r="J508" s="139"/>
      <c r="K508" s="139"/>
      <c r="L508" s="139"/>
    </row>
    <row r="509" spans="1:12" ht="15.75" customHeight="1">
      <c r="A509" s="143"/>
      <c r="B509" s="143"/>
      <c r="C509" s="143"/>
      <c r="D509" s="143"/>
      <c r="E509" s="143"/>
      <c r="I509" s="139"/>
      <c r="J509" s="139"/>
      <c r="K509" s="139"/>
      <c r="L509" s="139"/>
    </row>
    <row r="510" spans="1:12" ht="15.75" customHeight="1">
      <c r="A510" s="143"/>
      <c r="B510" s="143"/>
      <c r="C510" s="143"/>
      <c r="D510" s="143"/>
      <c r="E510" s="143"/>
      <c r="I510" s="139"/>
      <c r="J510" s="139"/>
      <c r="K510" s="139"/>
      <c r="L510" s="139"/>
    </row>
    <row r="511" spans="1:12" ht="15.75" customHeight="1">
      <c r="A511" s="143"/>
      <c r="B511" s="143"/>
      <c r="C511" s="143"/>
      <c r="D511" s="143"/>
      <c r="E511" s="143"/>
      <c r="I511" s="139"/>
      <c r="J511" s="139"/>
      <c r="K511" s="139"/>
      <c r="L511" s="139"/>
    </row>
    <row r="512" spans="1:12" ht="15.75" customHeight="1">
      <c r="A512" s="143"/>
      <c r="B512" s="143"/>
      <c r="C512" s="143"/>
      <c r="D512" s="143"/>
      <c r="E512" s="143"/>
      <c r="I512" s="139"/>
      <c r="J512" s="139"/>
      <c r="K512" s="139"/>
      <c r="L512" s="139"/>
    </row>
    <row r="513" spans="1:12" ht="15.75" customHeight="1">
      <c r="A513" s="143"/>
      <c r="B513" s="143"/>
      <c r="C513" s="143"/>
      <c r="D513" s="143"/>
      <c r="E513" s="143"/>
      <c r="I513" s="139"/>
      <c r="J513" s="139"/>
      <c r="K513" s="139"/>
      <c r="L513" s="139"/>
    </row>
    <row r="514" spans="1:12" ht="15.75" customHeight="1">
      <c r="A514" s="143"/>
      <c r="B514" s="143"/>
      <c r="C514" s="143"/>
      <c r="D514" s="143"/>
      <c r="E514" s="143"/>
      <c r="I514" s="139"/>
      <c r="J514" s="139"/>
      <c r="K514" s="139"/>
      <c r="L514" s="139"/>
    </row>
    <row r="515" spans="1:12" ht="15.75" customHeight="1">
      <c r="A515" s="143"/>
      <c r="B515" s="143"/>
      <c r="C515" s="143"/>
      <c r="D515" s="143"/>
      <c r="E515" s="143"/>
      <c r="I515" s="139"/>
      <c r="J515" s="139"/>
      <c r="K515" s="139"/>
      <c r="L515" s="139"/>
    </row>
    <row r="516" spans="1:12" ht="15.75" customHeight="1">
      <c r="A516" s="143"/>
      <c r="B516" s="143"/>
      <c r="C516" s="143"/>
      <c r="D516" s="143"/>
      <c r="E516" s="143"/>
      <c r="I516" s="139"/>
      <c r="J516" s="139"/>
      <c r="K516" s="139"/>
      <c r="L516" s="139"/>
    </row>
    <row r="517" spans="1:12" ht="15.75" customHeight="1">
      <c r="A517" s="143"/>
      <c r="B517" s="143"/>
      <c r="C517" s="143"/>
      <c r="D517" s="143"/>
      <c r="E517" s="143"/>
      <c r="I517" s="139"/>
      <c r="J517" s="139"/>
      <c r="K517" s="139"/>
      <c r="L517" s="139"/>
    </row>
    <row r="518" spans="1:12" ht="15.75" customHeight="1">
      <c r="A518" s="143"/>
      <c r="B518" s="143"/>
      <c r="C518" s="143"/>
      <c r="D518" s="143"/>
      <c r="E518" s="143"/>
      <c r="I518" s="139"/>
      <c r="J518" s="139"/>
      <c r="K518" s="139"/>
      <c r="L518" s="139"/>
    </row>
    <row r="519" spans="1:12" ht="15.75" customHeight="1">
      <c r="A519" s="143"/>
      <c r="B519" s="143"/>
      <c r="C519" s="143"/>
      <c r="D519" s="143"/>
      <c r="E519" s="143"/>
      <c r="I519" s="139"/>
      <c r="J519" s="139"/>
      <c r="K519" s="139"/>
      <c r="L519" s="139"/>
    </row>
    <row r="520" spans="1:12" ht="15.75" customHeight="1">
      <c r="A520" s="143"/>
      <c r="B520" s="143"/>
      <c r="C520" s="143"/>
      <c r="D520" s="143"/>
      <c r="E520" s="143"/>
      <c r="I520" s="139"/>
      <c r="J520" s="139"/>
      <c r="K520" s="139"/>
      <c r="L520" s="139"/>
    </row>
    <row r="521" spans="1:12" ht="15.75" customHeight="1">
      <c r="A521" s="143"/>
      <c r="B521" s="143"/>
      <c r="C521" s="143"/>
      <c r="D521" s="143"/>
      <c r="E521" s="143"/>
      <c r="I521" s="139"/>
      <c r="J521" s="139"/>
      <c r="K521" s="139"/>
      <c r="L521" s="139"/>
    </row>
    <row r="522" spans="1:12" ht="15.75" customHeight="1">
      <c r="A522" s="143"/>
      <c r="B522" s="143"/>
      <c r="C522" s="143"/>
      <c r="D522" s="143"/>
      <c r="E522" s="143"/>
      <c r="I522" s="139"/>
      <c r="J522" s="139"/>
      <c r="K522" s="139"/>
      <c r="L522" s="139"/>
    </row>
    <row r="523" spans="1:12" ht="15.75" customHeight="1">
      <c r="A523" s="143"/>
      <c r="B523" s="143"/>
      <c r="C523" s="143"/>
      <c r="D523" s="143"/>
      <c r="E523" s="143"/>
      <c r="I523" s="139"/>
      <c r="J523" s="139"/>
      <c r="K523" s="139"/>
      <c r="L523" s="139"/>
    </row>
    <row r="524" spans="1:12" ht="15.75" customHeight="1">
      <c r="A524" s="143"/>
      <c r="B524" s="143"/>
      <c r="C524" s="143"/>
      <c r="D524" s="143"/>
      <c r="E524" s="143"/>
      <c r="I524" s="139"/>
      <c r="J524" s="139"/>
      <c r="K524" s="139"/>
      <c r="L524" s="139"/>
    </row>
    <row r="525" spans="1:12" ht="15.75" customHeight="1">
      <c r="A525" s="143"/>
      <c r="B525" s="143"/>
      <c r="C525" s="143"/>
      <c r="D525" s="143"/>
      <c r="E525" s="143"/>
      <c r="I525" s="139"/>
      <c r="J525" s="139"/>
      <c r="K525" s="139"/>
      <c r="L525" s="139"/>
    </row>
    <row r="526" spans="1:12" ht="15.75" customHeight="1">
      <c r="A526" s="143"/>
      <c r="B526" s="143"/>
      <c r="C526" s="143"/>
      <c r="D526" s="143"/>
      <c r="E526" s="143"/>
      <c r="I526" s="139"/>
      <c r="J526" s="139"/>
      <c r="K526" s="139"/>
      <c r="L526" s="139"/>
    </row>
    <row r="527" spans="1:12" ht="15.75" customHeight="1">
      <c r="A527" s="143"/>
      <c r="B527" s="143"/>
      <c r="C527" s="143"/>
      <c r="D527" s="143"/>
      <c r="E527" s="143"/>
      <c r="I527" s="139"/>
      <c r="J527" s="139"/>
      <c r="K527" s="139"/>
      <c r="L527" s="139"/>
    </row>
    <row r="528" spans="1:12" ht="15.75" customHeight="1">
      <c r="A528" s="143"/>
      <c r="B528" s="143"/>
      <c r="C528" s="143"/>
      <c r="D528" s="143"/>
      <c r="E528" s="143"/>
      <c r="I528" s="139"/>
      <c r="J528" s="139"/>
      <c r="K528" s="139"/>
      <c r="L528" s="139"/>
    </row>
    <row r="529" spans="1:12" ht="15.75" customHeight="1">
      <c r="A529" s="143"/>
      <c r="B529" s="143"/>
      <c r="C529" s="143"/>
      <c r="D529" s="143"/>
      <c r="E529" s="143"/>
      <c r="I529" s="139"/>
      <c r="J529" s="139"/>
      <c r="K529" s="139"/>
      <c r="L529" s="139"/>
    </row>
    <row r="530" spans="1:12" ht="15.75" customHeight="1">
      <c r="A530" s="143"/>
      <c r="B530" s="143"/>
      <c r="C530" s="143"/>
      <c r="D530" s="143"/>
      <c r="E530" s="143"/>
      <c r="I530" s="139"/>
      <c r="J530" s="139"/>
      <c r="K530" s="139"/>
      <c r="L530" s="139"/>
    </row>
    <row r="531" spans="1:12" ht="15.75" customHeight="1">
      <c r="A531" s="143"/>
      <c r="B531" s="143"/>
      <c r="C531" s="143"/>
      <c r="D531" s="143"/>
      <c r="E531" s="143"/>
      <c r="I531" s="139"/>
      <c r="J531" s="139"/>
      <c r="K531" s="139"/>
      <c r="L531" s="139"/>
    </row>
    <row r="532" spans="1:12" ht="15.75" customHeight="1">
      <c r="A532" s="143"/>
      <c r="B532" s="143"/>
      <c r="C532" s="143"/>
      <c r="D532" s="143"/>
      <c r="E532" s="143"/>
      <c r="I532" s="139"/>
      <c r="J532" s="139"/>
      <c r="K532" s="139"/>
      <c r="L532" s="139"/>
    </row>
    <row r="533" spans="1:12" ht="15.75" customHeight="1">
      <c r="A533" s="143"/>
      <c r="B533" s="143"/>
      <c r="C533" s="143"/>
      <c r="D533" s="143"/>
      <c r="E533" s="143"/>
      <c r="I533" s="139"/>
      <c r="J533" s="139"/>
      <c r="K533" s="139"/>
      <c r="L533" s="139"/>
    </row>
    <row r="534" spans="1:12" ht="15.75" customHeight="1">
      <c r="A534" s="143"/>
      <c r="B534" s="143"/>
      <c r="C534" s="143"/>
      <c r="D534" s="143"/>
      <c r="E534" s="143"/>
      <c r="I534" s="139"/>
      <c r="J534" s="139"/>
      <c r="K534" s="139"/>
      <c r="L534" s="139"/>
    </row>
    <row r="535" spans="1:12" ht="15.75" customHeight="1">
      <c r="A535" s="143"/>
      <c r="B535" s="143"/>
      <c r="C535" s="143"/>
      <c r="D535" s="143"/>
      <c r="E535" s="143"/>
      <c r="I535" s="139"/>
      <c r="J535" s="139"/>
      <c r="K535" s="139"/>
      <c r="L535" s="139"/>
    </row>
    <row r="536" spans="1:12" ht="15.75" customHeight="1">
      <c r="A536" s="143"/>
      <c r="B536" s="143"/>
      <c r="C536" s="143"/>
      <c r="D536" s="143"/>
      <c r="E536" s="143"/>
      <c r="I536" s="139"/>
      <c r="J536" s="139"/>
      <c r="K536" s="139"/>
      <c r="L536" s="139"/>
    </row>
    <row r="537" spans="1:12" ht="15.75" customHeight="1">
      <c r="A537" s="143"/>
      <c r="B537" s="143"/>
      <c r="C537" s="143"/>
      <c r="D537" s="143"/>
      <c r="E537" s="143"/>
      <c r="I537" s="139"/>
      <c r="J537" s="139"/>
      <c r="K537" s="139"/>
      <c r="L537" s="139"/>
    </row>
    <row r="538" spans="1:12" ht="15.75" customHeight="1">
      <c r="A538" s="143"/>
      <c r="B538" s="143"/>
      <c r="C538" s="143"/>
      <c r="D538" s="143"/>
      <c r="E538" s="143"/>
      <c r="I538" s="139"/>
      <c r="J538" s="139"/>
      <c r="K538" s="139"/>
      <c r="L538" s="139"/>
    </row>
    <row r="539" spans="1:12" ht="15.75" customHeight="1">
      <c r="A539" s="143"/>
      <c r="B539" s="143"/>
      <c r="C539" s="143"/>
      <c r="D539" s="143"/>
      <c r="E539" s="143"/>
      <c r="I539" s="139"/>
      <c r="J539" s="139"/>
      <c r="K539" s="139"/>
      <c r="L539" s="139"/>
    </row>
    <row r="540" spans="1:12" ht="15.75" customHeight="1">
      <c r="A540" s="143"/>
      <c r="B540" s="143"/>
      <c r="C540" s="143"/>
      <c r="D540" s="143"/>
      <c r="E540" s="143"/>
      <c r="I540" s="139"/>
      <c r="J540" s="139"/>
      <c r="K540" s="139"/>
      <c r="L540" s="139"/>
    </row>
    <row r="541" spans="1:12" ht="15.75" customHeight="1">
      <c r="A541" s="143"/>
      <c r="B541" s="143"/>
      <c r="C541" s="143"/>
      <c r="D541" s="143"/>
      <c r="E541" s="143"/>
      <c r="I541" s="139"/>
      <c r="J541" s="139"/>
      <c r="K541" s="139"/>
      <c r="L541" s="139"/>
    </row>
    <row r="542" spans="1:12" ht="15.75" customHeight="1">
      <c r="A542" s="143"/>
      <c r="B542" s="143"/>
      <c r="C542" s="143"/>
      <c r="D542" s="143"/>
      <c r="E542" s="143"/>
      <c r="I542" s="139"/>
      <c r="J542" s="139"/>
      <c r="K542" s="139"/>
      <c r="L542" s="139"/>
    </row>
    <row r="543" spans="1:12" ht="15.75" customHeight="1">
      <c r="A543" s="143"/>
      <c r="B543" s="143"/>
      <c r="C543" s="143"/>
      <c r="D543" s="143"/>
      <c r="E543" s="143"/>
      <c r="I543" s="139"/>
      <c r="J543" s="139"/>
      <c r="K543" s="139"/>
      <c r="L543" s="139"/>
    </row>
    <row r="544" spans="1:12" ht="15.75" customHeight="1">
      <c r="A544" s="143"/>
      <c r="B544" s="143"/>
      <c r="C544" s="143"/>
      <c r="D544" s="143"/>
      <c r="E544" s="143"/>
      <c r="I544" s="139"/>
      <c r="J544" s="139"/>
      <c r="K544" s="139"/>
      <c r="L544" s="139"/>
    </row>
    <row r="545" spans="1:12" ht="15.75" customHeight="1">
      <c r="A545" s="143"/>
      <c r="B545" s="143"/>
      <c r="C545" s="143"/>
      <c r="D545" s="143"/>
      <c r="E545" s="143"/>
      <c r="I545" s="139"/>
      <c r="J545" s="139"/>
      <c r="K545" s="139"/>
      <c r="L545" s="139"/>
    </row>
    <row r="546" spans="1:12" ht="15.75" customHeight="1">
      <c r="A546" s="143"/>
      <c r="B546" s="143"/>
      <c r="C546" s="143"/>
      <c r="D546" s="143"/>
      <c r="E546" s="143"/>
      <c r="I546" s="139"/>
      <c r="J546" s="139"/>
      <c r="K546" s="139"/>
      <c r="L546" s="139"/>
    </row>
    <row r="547" spans="1:12" ht="15.75" customHeight="1">
      <c r="A547" s="143"/>
      <c r="B547" s="143"/>
      <c r="C547" s="143"/>
      <c r="D547" s="143"/>
      <c r="E547" s="143"/>
      <c r="I547" s="139"/>
      <c r="J547" s="139"/>
      <c r="K547" s="139"/>
      <c r="L547" s="139"/>
    </row>
    <row r="548" spans="1:12" ht="15.75" customHeight="1">
      <c r="A548" s="143"/>
      <c r="B548" s="143"/>
      <c r="C548" s="143"/>
      <c r="D548" s="143"/>
      <c r="E548" s="143"/>
      <c r="I548" s="139"/>
      <c r="J548" s="139"/>
      <c r="K548" s="139"/>
      <c r="L548" s="139"/>
    </row>
    <row r="549" spans="1:12" ht="15.75" customHeight="1">
      <c r="A549" s="143"/>
      <c r="B549" s="143"/>
      <c r="C549" s="143"/>
      <c r="D549" s="143"/>
      <c r="E549" s="143"/>
      <c r="I549" s="139"/>
      <c r="J549" s="139"/>
      <c r="K549" s="139"/>
      <c r="L549" s="139"/>
    </row>
    <row r="550" spans="1:12" ht="15.75" customHeight="1">
      <c r="A550" s="143"/>
      <c r="B550" s="143"/>
      <c r="C550" s="143"/>
      <c r="D550" s="143"/>
      <c r="E550" s="143"/>
      <c r="I550" s="139"/>
      <c r="J550" s="139"/>
      <c r="K550" s="139"/>
      <c r="L550" s="139"/>
    </row>
    <row r="551" spans="1:12" ht="15.75" customHeight="1">
      <c r="A551" s="143"/>
      <c r="B551" s="143"/>
      <c r="C551" s="143"/>
      <c r="D551" s="143"/>
      <c r="E551" s="143"/>
      <c r="I551" s="139"/>
      <c r="J551" s="139"/>
      <c r="K551" s="139"/>
      <c r="L551" s="139"/>
    </row>
    <row r="552" spans="1:12" ht="15.75" customHeight="1">
      <c r="A552" s="143"/>
      <c r="B552" s="143"/>
      <c r="C552" s="143"/>
      <c r="D552" s="143"/>
      <c r="E552" s="143"/>
      <c r="I552" s="139"/>
      <c r="J552" s="139"/>
      <c r="K552" s="139"/>
      <c r="L552" s="139"/>
    </row>
    <row r="553" spans="1:12" ht="15.75" customHeight="1">
      <c r="A553" s="143"/>
      <c r="B553" s="143"/>
      <c r="C553" s="143"/>
      <c r="D553" s="143"/>
      <c r="E553" s="143"/>
      <c r="I553" s="139"/>
      <c r="J553" s="139"/>
      <c r="K553" s="139"/>
      <c r="L553" s="139"/>
    </row>
    <row r="554" spans="1:12" ht="15.75" customHeight="1">
      <c r="A554" s="143"/>
      <c r="B554" s="143"/>
      <c r="C554" s="143"/>
      <c r="D554" s="143"/>
      <c r="E554" s="143"/>
      <c r="I554" s="139"/>
      <c r="J554" s="139"/>
      <c r="K554" s="139"/>
      <c r="L554" s="139"/>
    </row>
    <row r="555" spans="1:12" ht="15.75" customHeight="1">
      <c r="A555" s="143"/>
      <c r="B555" s="143"/>
      <c r="C555" s="143"/>
      <c r="D555" s="143"/>
      <c r="E555" s="143"/>
      <c r="I555" s="139"/>
      <c r="J555" s="139"/>
      <c r="K555" s="139"/>
      <c r="L555" s="139"/>
    </row>
    <row r="556" spans="1:12" ht="15.75" customHeight="1">
      <c r="A556" s="143"/>
      <c r="B556" s="143"/>
      <c r="C556" s="143"/>
      <c r="D556" s="143"/>
      <c r="E556" s="143"/>
      <c r="I556" s="139"/>
      <c r="J556" s="139"/>
      <c r="K556" s="139"/>
      <c r="L556" s="139"/>
    </row>
    <row r="557" spans="1:12" ht="15.75" customHeight="1">
      <c r="A557" s="143"/>
      <c r="B557" s="143"/>
      <c r="C557" s="143"/>
      <c r="D557" s="143"/>
      <c r="E557" s="143"/>
      <c r="I557" s="139"/>
      <c r="J557" s="139"/>
      <c r="K557" s="139"/>
      <c r="L557" s="139"/>
    </row>
    <row r="558" spans="1:12" ht="15.75" customHeight="1">
      <c r="A558" s="143"/>
      <c r="B558" s="143"/>
      <c r="C558" s="143"/>
      <c r="D558" s="143"/>
      <c r="E558" s="143"/>
      <c r="I558" s="139"/>
      <c r="J558" s="139"/>
      <c r="K558" s="139"/>
      <c r="L558" s="139"/>
    </row>
    <row r="559" spans="1:12" ht="15.75" customHeight="1">
      <c r="A559" s="143"/>
      <c r="B559" s="143"/>
      <c r="C559" s="143"/>
      <c r="D559" s="143"/>
      <c r="E559" s="143"/>
      <c r="I559" s="139"/>
      <c r="J559" s="139"/>
      <c r="K559" s="139"/>
      <c r="L559" s="139"/>
    </row>
    <row r="560" spans="1:12" ht="15.75" customHeight="1">
      <c r="A560" s="143"/>
      <c r="B560" s="143"/>
      <c r="C560" s="143"/>
      <c r="D560" s="143"/>
      <c r="E560" s="143"/>
      <c r="I560" s="139"/>
      <c r="J560" s="139"/>
      <c r="K560" s="139"/>
      <c r="L560" s="139"/>
    </row>
    <row r="561" spans="1:12" ht="15.75" customHeight="1">
      <c r="A561" s="143"/>
      <c r="B561" s="143"/>
      <c r="C561" s="143"/>
      <c r="D561" s="143"/>
      <c r="E561" s="143"/>
      <c r="I561" s="139"/>
      <c r="J561" s="139"/>
      <c r="K561" s="139"/>
      <c r="L561" s="139"/>
    </row>
    <row r="562" spans="1:12" ht="15.75" customHeight="1">
      <c r="A562" s="143"/>
      <c r="B562" s="143"/>
      <c r="C562" s="143"/>
      <c r="D562" s="143"/>
      <c r="E562" s="143"/>
      <c r="I562" s="139"/>
      <c r="J562" s="139"/>
      <c r="K562" s="139"/>
      <c r="L562" s="139"/>
    </row>
    <row r="563" spans="1:12" ht="15.75" customHeight="1">
      <c r="A563" s="143"/>
      <c r="B563" s="143"/>
      <c r="C563" s="143"/>
      <c r="D563" s="143"/>
      <c r="E563" s="143"/>
      <c r="I563" s="139"/>
      <c r="J563" s="139"/>
      <c r="K563" s="139"/>
      <c r="L563" s="139"/>
    </row>
    <row r="564" spans="1:12" ht="15.75" customHeight="1">
      <c r="A564" s="143"/>
      <c r="B564" s="143"/>
      <c r="C564" s="143"/>
      <c r="D564" s="143"/>
      <c r="E564" s="143"/>
      <c r="I564" s="139"/>
      <c r="J564" s="139"/>
      <c r="K564" s="139"/>
      <c r="L564" s="139"/>
    </row>
    <row r="565" spans="1:12" ht="15.75" customHeight="1">
      <c r="A565" s="143"/>
      <c r="B565" s="143"/>
      <c r="C565" s="143"/>
      <c r="D565" s="143"/>
      <c r="E565" s="143"/>
      <c r="I565" s="139"/>
      <c r="J565" s="139"/>
      <c r="K565" s="139"/>
      <c r="L565" s="139"/>
    </row>
    <row r="566" spans="1:12" ht="15.75" customHeight="1">
      <c r="A566" s="143"/>
      <c r="B566" s="143"/>
      <c r="C566" s="143"/>
      <c r="D566" s="143"/>
      <c r="E566" s="143"/>
      <c r="I566" s="139"/>
      <c r="J566" s="139"/>
      <c r="K566" s="139"/>
      <c r="L566" s="139"/>
    </row>
    <row r="567" spans="1:12" ht="15.75" customHeight="1">
      <c r="A567" s="143"/>
      <c r="B567" s="143"/>
      <c r="C567" s="143"/>
      <c r="D567" s="143"/>
      <c r="E567" s="143"/>
      <c r="I567" s="139"/>
      <c r="J567" s="139"/>
      <c r="K567" s="139"/>
      <c r="L567" s="139"/>
    </row>
    <row r="568" spans="1:12" ht="15.75" customHeight="1">
      <c r="A568" s="143"/>
      <c r="B568" s="143"/>
      <c r="C568" s="143"/>
      <c r="D568" s="143"/>
      <c r="E568" s="143"/>
      <c r="I568" s="139"/>
      <c r="J568" s="139"/>
      <c r="K568" s="139"/>
      <c r="L568" s="139"/>
    </row>
    <row r="569" spans="1:12" ht="15.75" customHeight="1">
      <c r="A569" s="143"/>
      <c r="B569" s="143"/>
      <c r="C569" s="143"/>
      <c r="D569" s="143"/>
      <c r="E569" s="143"/>
      <c r="I569" s="139"/>
      <c r="J569" s="139"/>
      <c r="K569" s="139"/>
      <c r="L569" s="139"/>
    </row>
    <row r="570" spans="1:12" ht="15.75" customHeight="1">
      <c r="A570" s="143"/>
      <c r="B570" s="143"/>
      <c r="C570" s="143"/>
      <c r="D570" s="143"/>
      <c r="E570" s="143"/>
      <c r="I570" s="139"/>
      <c r="J570" s="139"/>
      <c r="K570" s="139"/>
      <c r="L570" s="139"/>
    </row>
    <row r="571" spans="1:12" ht="15.75" customHeight="1">
      <c r="A571" s="143"/>
      <c r="B571" s="143"/>
      <c r="C571" s="143"/>
      <c r="D571" s="143"/>
      <c r="E571" s="143"/>
      <c r="I571" s="139"/>
      <c r="J571" s="139"/>
      <c r="K571" s="139"/>
      <c r="L571" s="139"/>
    </row>
    <row r="572" spans="1:12" ht="15.75" customHeight="1">
      <c r="A572" s="143"/>
      <c r="B572" s="143"/>
      <c r="C572" s="143"/>
      <c r="D572" s="143"/>
      <c r="E572" s="143"/>
      <c r="I572" s="139"/>
      <c r="J572" s="139"/>
      <c r="K572" s="139"/>
      <c r="L572" s="139"/>
    </row>
    <row r="573" spans="1:12" ht="15.75" customHeight="1">
      <c r="A573" s="143"/>
      <c r="B573" s="143"/>
      <c r="C573" s="143"/>
      <c r="D573" s="143"/>
      <c r="E573" s="143"/>
      <c r="I573" s="139"/>
      <c r="J573" s="139"/>
      <c r="K573" s="139"/>
      <c r="L573" s="139"/>
    </row>
    <row r="574" spans="1:12" ht="15.75" customHeight="1">
      <c r="A574" s="143"/>
      <c r="B574" s="143"/>
      <c r="C574" s="143"/>
      <c r="D574" s="143"/>
      <c r="E574" s="143"/>
      <c r="I574" s="139"/>
      <c r="J574" s="139"/>
      <c r="K574" s="139"/>
      <c r="L574" s="139"/>
    </row>
    <row r="575" spans="1:12" ht="15.75" customHeight="1">
      <c r="A575" s="143"/>
      <c r="B575" s="143"/>
      <c r="C575" s="143"/>
      <c r="D575" s="143"/>
      <c r="E575" s="143"/>
      <c r="I575" s="139"/>
      <c r="J575" s="139"/>
      <c r="K575" s="139"/>
      <c r="L575" s="139"/>
    </row>
    <row r="576" spans="1:12" ht="15.75" customHeight="1">
      <c r="A576" s="143"/>
      <c r="B576" s="143"/>
      <c r="C576" s="143"/>
      <c r="D576" s="143"/>
      <c r="E576" s="143"/>
      <c r="I576" s="139"/>
      <c r="J576" s="139"/>
      <c r="K576" s="139"/>
      <c r="L576" s="139"/>
    </row>
    <row r="577" spans="1:12" ht="15.75" customHeight="1">
      <c r="A577" s="143"/>
      <c r="B577" s="143"/>
      <c r="C577" s="143"/>
      <c r="D577" s="143"/>
      <c r="E577" s="143"/>
      <c r="I577" s="139"/>
      <c r="J577" s="139"/>
      <c r="K577" s="139"/>
      <c r="L577" s="139"/>
    </row>
    <row r="578" spans="1:12" ht="15.75" customHeight="1">
      <c r="A578" s="143"/>
      <c r="B578" s="143"/>
      <c r="C578" s="143"/>
      <c r="D578" s="143"/>
      <c r="E578" s="143"/>
      <c r="I578" s="139"/>
      <c r="J578" s="139"/>
      <c r="K578" s="139"/>
      <c r="L578" s="139"/>
    </row>
    <row r="579" spans="1:12" ht="15.75" customHeight="1">
      <c r="A579" s="143"/>
      <c r="B579" s="143"/>
      <c r="C579" s="143"/>
      <c r="D579" s="143"/>
      <c r="E579" s="143"/>
      <c r="I579" s="139"/>
      <c r="J579" s="139"/>
      <c r="K579" s="139"/>
      <c r="L579" s="139"/>
    </row>
    <row r="580" spans="1:12" ht="15.75" customHeight="1">
      <c r="A580" s="143"/>
      <c r="B580" s="143"/>
      <c r="C580" s="143"/>
      <c r="D580" s="143"/>
      <c r="E580" s="143"/>
      <c r="I580" s="139"/>
      <c r="J580" s="139"/>
      <c r="K580" s="139"/>
      <c r="L580" s="139"/>
    </row>
    <row r="581" spans="1:12" ht="15.75" customHeight="1">
      <c r="A581" s="143"/>
      <c r="B581" s="143"/>
      <c r="C581" s="143"/>
      <c r="D581" s="143"/>
      <c r="E581" s="143"/>
      <c r="I581" s="139"/>
      <c r="J581" s="139"/>
      <c r="K581" s="139"/>
      <c r="L581" s="139"/>
    </row>
    <row r="582" spans="1:12" ht="15.75" customHeight="1">
      <c r="A582" s="143"/>
      <c r="B582" s="143"/>
      <c r="C582" s="143"/>
      <c r="D582" s="143"/>
      <c r="E582" s="143"/>
      <c r="I582" s="139"/>
      <c r="J582" s="139"/>
      <c r="K582" s="139"/>
      <c r="L582" s="139"/>
    </row>
    <row r="583" spans="1:12" ht="15.75" customHeight="1">
      <c r="A583" s="143"/>
      <c r="B583" s="143"/>
      <c r="C583" s="143"/>
      <c r="D583" s="143"/>
      <c r="E583" s="143"/>
      <c r="I583" s="139"/>
      <c r="J583" s="139"/>
      <c r="K583" s="139"/>
      <c r="L583" s="139"/>
    </row>
    <row r="584" spans="1:12" ht="15.75" customHeight="1">
      <c r="A584" s="143"/>
      <c r="B584" s="143"/>
      <c r="C584" s="143"/>
      <c r="D584" s="143"/>
      <c r="E584" s="143"/>
      <c r="I584" s="139"/>
      <c r="J584" s="139"/>
      <c r="K584" s="139"/>
      <c r="L584" s="139"/>
    </row>
    <row r="585" spans="1:12" ht="15.75" customHeight="1">
      <c r="A585" s="143"/>
      <c r="B585" s="143"/>
      <c r="C585" s="143"/>
      <c r="D585" s="143"/>
      <c r="E585" s="143"/>
      <c r="I585" s="139"/>
      <c r="J585" s="139"/>
      <c r="K585" s="139"/>
      <c r="L585" s="139"/>
    </row>
    <row r="586" spans="1:12" ht="15.75" customHeight="1">
      <c r="A586" s="143"/>
      <c r="B586" s="143"/>
      <c r="C586" s="143"/>
      <c r="D586" s="143"/>
      <c r="E586" s="143"/>
      <c r="I586" s="139"/>
      <c r="J586" s="139"/>
      <c r="K586" s="139"/>
      <c r="L586" s="139"/>
    </row>
    <row r="587" spans="1:12" ht="15.75" customHeight="1">
      <c r="A587" s="143"/>
      <c r="B587" s="143"/>
      <c r="C587" s="143"/>
      <c r="D587" s="143"/>
      <c r="E587" s="143"/>
      <c r="I587" s="139"/>
      <c r="J587" s="139"/>
      <c r="K587" s="139"/>
      <c r="L587" s="139"/>
    </row>
    <row r="588" spans="1:12" ht="15.75" customHeight="1">
      <c r="A588" s="143"/>
      <c r="B588" s="143"/>
      <c r="C588" s="143"/>
      <c r="D588" s="143"/>
      <c r="E588" s="143"/>
      <c r="I588" s="139"/>
      <c r="J588" s="139"/>
      <c r="K588" s="139"/>
      <c r="L588" s="139"/>
    </row>
    <row r="589" spans="1:12" ht="15.75" customHeight="1">
      <c r="A589" s="143"/>
      <c r="B589" s="143"/>
      <c r="C589" s="143"/>
      <c r="D589" s="143"/>
      <c r="E589" s="143"/>
      <c r="I589" s="139"/>
      <c r="J589" s="139"/>
      <c r="K589" s="139"/>
      <c r="L589" s="139"/>
    </row>
    <row r="590" spans="1:12" ht="15.75" customHeight="1">
      <c r="A590" s="143"/>
      <c r="B590" s="143"/>
      <c r="C590" s="143"/>
      <c r="D590" s="143"/>
      <c r="E590" s="143"/>
      <c r="I590" s="139"/>
      <c r="J590" s="139"/>
      <c r="K590" s="139"/>
      <c r="L590" s="139"/>
    </row>
    <row r="591" spans="1:12" ht="15.75" customHeight="1">
      <c r="A591" s="143"/>
      <c r="B591" s="143"/>
      <c r="C591" s="143"/>
      <c r="D591" s="143"/>
      <c r="E591" s="143"/>
      <c r="I591" s="139"/>
      <c r="J591" s="139"/>
      <c r="K591" s="139"/>
      <c r="L591" s="139"/>
    </row>
    <row r="592" spans="1:12" ht="15.75" customHeight="1">
      <c r="A592" s="143"/>
      <c r="B592" s="143"/>
      <c r="C592" s="143"/>
      <c r="D592" s="143"/>
      <c r="E592" s="143"/>
      <c r="I592" s="139"/>
      <c r="J592" s="139"/>
      <c r="K592" s="139"/>
      <c r="L592" s="139"/>
    </row>
    <row r="593" spans="1:12" ht="15.75" customHeight="1">
      <c r="A593" s="143"/>
      <c r="B593" s="143"/>
      <c r="C593" s="143"/>
      <c r="D593" s="143"/>
      <c r="E593" s="143"/>
      <c r="I593" s="139"/>
      <c r="J593" s="139"/>
      <c r="K593" s="139"/>
      <c r="L593" s="139"/>
    </row>
    <row r="594" spans="1:12" ht="15.75" customHeight="1">
      <c r="A594" s="143"/>
      <c r="B594" s="143"/>
      <c r="C594" s="143"/>
      <c r="D594" s="143"/>
      <c r="E594" s="143"/>
      <c r="I594" s="139"/>
      <c r="J594" s="139"/>
      <c r="K594" s="139"/>
      <c r="L594" s="139"/>
    </row>
    <row r="595" spans="1:12" ht="15.75" customHeight="1">
      <c r="A595" s="143"/>
      <c r="B595" s="143"/>
      <c r="C595" s="143"/>
      <c r="D595" s="143"/>
      <c r="E595" s="143"/>
      <c r="I595" s="139"/>
      <c r="J595" s="139"/>
      <c r="K595" s="139"/>
      <c r="L595" s="139"/>
    </row>
    <row r="596" spans="1:12" ht="15.75" customHeight="1">
      <c r="A596" s="143"/>
      <c r="B596" s="143"/>
      <c r="C596" s="143"/>
      <c r="D596" s="143"/>
      <c r="E596" s="143"/>
      <c r="I596" s="139"/>
      <c r="J596" s="139"/>
      <c r="K596" s="139"/>
      <c r="L596" s="139"/>
    </row>
    <row r="597" spans="1:12" ht="15.75" customHeight="1">
      <c r="A597" s="143"/>
      <c r="B597" s="143"/>
      <c r="C597" s="143"/>
      <c r="D597" s="143"/>
      <c r="E597" s="143"/>
      <c r="I597" s="139"/>
      <c r="J597" s="139"/>
      <c r="K597" s="139"/>
      <c r="L597" s="139"/>
    </row>
    <row r="598" spans="1:12" ht="15.75" customHeight="1">
      <c r="A598" s="143"/>
      <c r="B598" s="143"/>
      <c r="C598" s="143"/>
      <c r="D598" s="143"/>
      <c r="E598" s="143"/>
      <c r="I598" s="139"/>
      <c r="J598" s="139"/>
      <c r="K598" s="139"/>
      <c r="L598" s="139"/>
    </row>
    <row r="599" spans="1:12" ht="15.75" customHeight="1">
      <c r="A599" s="143"/>
      <c r="B599" s="143"/>
      <c r="C599" s="143"/>
      <c r="D599" s="143"/>
      <c r="E599" s="143"/>
      <c r="I599" s="139"/>
      <c r="J599" s="139"/>
      <c r="K599" s="139"/>
      <c r="L599" s="139"/>
    </row>
    <row r="600" spans="1:12" ht="15.75" customHeight="1">
      <c r="A600" s="143"/>
      <c r="B600" s="143"/>
      <c r="C600" s="143"/>
      <c r="D600" s="143"/>
      <c r="E600" s="143"/>
      <c r="I600" s="139"/>
      <c r="J600" s="139"/>
      <c r="K600" s="139"/>
      <c r="L600" s="139"/>
    </row>
    <row r="601" spans="1:12" ht="15.75" customHeight="1">
      <c r="A601" s="143"/>
      <c r="B601" s="143"/>
      <c r="C601" s="143"/>
      <c r="D601" s="143"/>
      <c r="E601" s="143"/>
      <c r="I601" s="139"/>
      <c r="J601" s="139"/>
      <c r="K601" s="139"/>
      <c r="L601" s="139"/>
    </row>
    <row r="602" spans="1:12" ht="15.75" customHeight="1">
      <c r="A602" s="143"/>
      <c r="B602" s="143"/>
      <c r="C602" s="143"/>
      <c r="D602" s="143"/>
      <c r="E602" s="143"/>
      <c r="I602" s="139"/>
      <c r="J602" s="139"/>
      <c r="K602" s="139"/>
      <c r="L602" s="139"/>
    </row>
    <row r="603" spans="1:12" ht="15.75" customHeight="1">
      <c r="A603" s="143"/>
      <c r="B603" s="143"/>
      <c r="C603" s="143"/>
      <c r="D603" s="143"/>
      <c r="E603" s="143"/>
      <c r="I603" s="139"/>
      <c r="J603" s="139"/>
      <c r="K603" s="139"/>
      <c r="L603" s="139"/>
    </row>
    <row r="604" spans="1:12" ht="15.75" customHeight="1">
      <c r="A604" s="143"/>
      <c r="B604" s="143"/>
      <c r="C604" s="143"/>
      <c r="D604" s="143"/>
      <c r="E604" s="143"/>
      <c r="I604" s="139"/>
      <c r="J604" s="139"/>
      <c r="K604" s="139"/>
      <c r="L604" s="139"/>
    </row>
    <row r="605" spans="1:12" ht="15.75" customHeight="1">
      <c r="A605" s="143"/>
      <c r="B605" s="143"/>
      <c r="C605" s="143"/>
      <c r="D605" s="143"/>
      <c r="E605" s="143"/>
      <c r="I605" s="139"/>
      <c r="J605" s="139"/>
      <c r="K605" s="139"/>
      <c r="L605" s="139"/>
    </row>
    <row r="606" spans="1:12" ht="15.75" customHeight="1">
      <c r="A606" s="143"/>
      <c r="B606" s="143"/>
      <c r="C606" s="143"/>
      <c r="D606" s="143"/>
      <c r="E606" s="143"/>
      <c r="I606" s="139"/>
      <c r="J606" s="139"/>
      <c r="K606" s="139"/>
      <c r="L606" s="139"/>
    </row>
    <row r="607" spans="1:12" ht="15.75" customHeight="1">
      <c r="A607" s="143"/>
      <c r="B607" s="143"/>
      <c r="C607" s="143"/>
      <c r="D607" s="143"/>
      <c r="E607" s="143"/>
      <c r="I607" s="139"/>
      <c r="J607" s="139"/>
      <c r="K607" s="139"/>
      <c r="L607" s="139"/>
    </row>
    <row r="608" spans="1:12" ht="15.75" customHeight="1">
      <c r="A608" s="143"/>
      <c r="B608" s="143"/>
      <c r="C608" s="143"/>
      <c r="D608" s="143"/>
      <c r="E608" s="143"/>
      <c r="I608" s="139"/>
      <c r="J608" s="139"/>
      <c r="K608" s="139"/>
      <c r="L608" s="139"/>
    </row>
    <row r="609" spans="1:12" ht="15.75" customHeight="1">
      <c r="A609" s="143"/>
      <c r="B609" s="143"/>
      <c r="C609" s="143"/>
      <c r="D609" s="143"/>
      <c r="E609" s="143"/>
      <c r="I609" s="139"/>
      <c r="J609" s="139"/>
      <c r="K609" s="139"/>
      <c r="L609" s="139"/>
    </row>
    <row r="610" spans="1:12" ht="15.75" customHeight="1">
      <c r="A610" s="143"/>
      <c r="B610" s="143"/>
      <c r="C610" s="143"/>
      <c r="D610" s="143"/>
      <c r="E610" s="143"/>
      <c r="I610" s="139"/>
      <c r="J610" s="139"/>
      <c r="K610" s="139"/>
      <c r="L610" s="139"/>
    </row>
    <row r="611" spans="1:12" ht="15.75" customHeight="1">
      <c r="A611" s="143"/>
      <c r="B611" s="143"/>
      <c r="C611" s="143"/>
      <c r="D611" s="143"/>
      <c r="E611" s="143"/>
      <c r="I611" s="139"/>
      <c r="J611" s="139"/>
      <c r="K611" s="139"/>
      <c r="L611" s="139"/>
    </row>
    <row r="612" spans="1:12" ht="15.75" customHeight="1">
      <c r="A612" s="143"/>
      <c r="B612" s="143"/>
      <c r="C612" s="143"/>
      <c r="D612" s="143"/>
      <c r="E612" s="143"/>
      <c r="I612" s="139"/>
      <c r="J612" s="139"/>
      <c r="K612" s="139"/>
      <c r="L612" s="139"/>
    </row>
    <row r="613" spans="1:12" ht="15.75" customHeight="1">
      <c r="A613" s="143"/>
      <c r="B613" s="143"/>
      <c r="C613" s="143"/>
      <c r="D613" s="143"/>
      <c r="E613" s="143"/>
      <c r="I613" s="139"/>
      <c r="J613" s="139"/>
      <c r="K613" s="139"/>
      <c r="L613" s="139"/>
    </row>
    <row r="614" spans="1:12" ht="15.75" customHeight="1">
      <c r="A614" s="143"/>
      <c r="B614" s="143"/>
      <c r="C614" s="143"/>
      <c r="D614" s="143"/>
      <c r="E614" s="143"/>
      <c r="I614" s="139"/>
      <c r="J614" s="139"/>
      <c r="K614" s="139"/>
      <c r="L614" s="139"/>
    </row>
    <row r="615" spans="1:12" ht="15.75" customHeight="1">
      <c r="A615" s="143"/>
      <c r="B615" s="143"/>
      <c r="C615" s="143"/>
      <c r="D615" s="143"/>
      <c r="E615" s="143"/>
      <c r="I615" s="139"/>
      <c r="J615" s="139"/>
      <c r="K615" s="139"/>
      <c r="L615" s="139"/>
    </row>
    <row r="616" spans="1:12" ht="15.75" customHeight="1">
      <c r="A616" s="143"/>
      <c r="B616" s="143"/>
      <c r="C616" s="143"/>
      <c r="D616" s="143"/>
      <c r="E616" s="143"/>
      <c r="I616" s="139"/>
      <c r="J616" s="139"/>
      <c r="K616" s="139"/>
      <c r="L616" s="139"/>
    </row>
    <row r="617" spans="1:12" ht="15.75" customHeight="1">
      <c r="A617" s="143"/>
      <c r="B617" s="143"/>
      <c r="C617" s="143"/>
      <c r="D617" s="143"/>
      <c r="E617" s="143"/>
      <c r="I617" s="139"/>
      <c r="J617" s="139"/>
      <c r="K617" s="139"/>
      <c r="L617" s="139"/>
    </row>
    <row r="618" spans="1:12" ht="15.75" customHeight="1">
      <c r="A618" s="143"/>
      <c r="B618" s="143"/>
      <c r="C618" s="143"/>
      <c r="D618" s="143"/>
      <c r="E618" s="143"/>
      <c r="I618" s="139"/>
      <c r="J618" s="139"/>
      <c r="K618" s="139"/>
      <c r="L618" s="139"/>
    </row>
    <row r="619" spans="1:12" ht="15.75" customHeight="1">
      <c r="A619" s="143"/>
      <c r="B619" s="143"/>
      <c r="C619" s="143"/>
      <c r="D619" s="143"/>
      <c r="E619" s="143"/>
      <c r="I619" s="139"/>
      <c r="J619" s="139"/>
      <c r="K619" s="139"/>
      <c r="L619" s="139"/>
    </row>
    <row r="620" spans="1:12" ht="15.75" customHeight="1">
      <c r="A620" s="143"/>
      <c r="B620" s="143"/>
      <c r="C620" s="143"/>
      <c r="D620" s="143"/>
      <c r="E620" s="143"/>
      <c r="I620" s="139"/>
      <c r="J620" s="139"/>
      <c r="K620" s="139"/>
      <c r="L620" s="139"/>
    </row>
    <row r="621" spans="1:12" ht="15.75" customHeight="1">
      <c r="A621" s="143"/>
      <c r="B621" s="143"/>
      <c r="C621" s="143"/>
      <c r="D621" s="143"/>
      <c r="E621" s="143"/>
      <c r="I621" s="139"/>
      <c r="J621" s="139"/>
      <c r="K621" s="139"/>
      <c r="L621" s="139"/>
    </row>
    <row r="622" spans="1:12" ht="15.75" customHeight="1">
      <c r="A622" s="143"/>
      <c r="B622" s="143"/>
      <c r="C622" s="143"/>
      <c r="D622" s="143"/>
      <c r="E622" s="143"/>
      <c r="I622" s="139"/>
      <c r="J622" s="139"/>
      <c r="K622" s="139"/>
      <c r="L622" s="139"/>
    </row>
    <row r="623" spans="1:12" ht="15.75" customHeight="1">
      <c r="A623" s="143"/>
      <c r="B623" s="143"/>
      <c r="C623" s="143"/>
      <c r="D623" s="143"/>
      <c r="E623" s="143"/>
      <c r="I623" s="139"/>
      <c r="J623" s="139"/>
      <c r="K623" s="139"/>
      <c r="L623" s="139"/>
    </row>
    <row r="624" spans="1:12" ht="15.75" customHeight="1">
      <c r="A624" s="143"/>
      <c r="B624" s="143"/>
      <c r="C624" s="143"/>
      <c r="D624" s="143"/>
      <c r="E624" s="143"/>
      <c r="I624" s="139"/>
      <c r="J624" s="139"/>
      <c r="K624" s="139"/>
      <c r="L624" s="139"/>
    </row>
    <row r="625" spans="1:12" ht="15.75" customHeight="1">
      <c r="A625" s="143"/>
      <c r="B625" s="143"/>
      <c r="C625" s="143"/>
      <c r="D625" s="143"/>
      <c r="E625" s="143"/>
      <c r="I625" s="139"/>
      <c r="J625" s="139"/>
      <c r="K625" s="139"/>
      <c r="L625" s="139"/>
    </row>
    <row r="626" spans="1:12" ht="15.75" customHeight="1">
      <c r="A626" s="143"/>
      <c r="B626" s="143"/>
      <c r="C626" s="143"/>
      <c r="D626" s="143"/>
      <c r="E626" s="143"/>
      <c r="I626" s="139"/>
      <c r="J626" s="139"/>
      <c r="K626" s="139"/>
      <c r="L626" s="139"/>
    </row>
    <row r="627" spans="1:12" ht="15.75" customHeight="1">
      <c r="A627" s="143"/>
      <c r="B627" s="143"/>
      <c r="C627" s="143"/>
      <c r="D627" s="143"/>
      <c r="E627" s="143"/>
      <c r="I627" s="139"/>
      <c r="J627" s="139"/>
      <c r="K627" s="139"/>
      <c r="L627" s="139"/>
    </row>
    <row r="628" spans="1:12" ht="15.75" customHeight="1">
      <c r="A628" s="143"/>
      <c r="B628" s="143"/>
      <c r="C628" s="143"/>
      <c r="D628" s="143"/>
      <c r="E628" s="143"/>
      <c r="I628" s="139"/>
      <c r="J628" s="139"/>
      <c r="K628" s="139"/>
      <c r="L628" s="139"/>
    </row>
    <row r="629" spans="1:12" ht="15.75" customHeight="1">
      <c r="A629" s="143"/>
      <c r="B629" s="143"/>
      <c r="C629" s="143"/>
      <c r="D629" s="143"/>
      <c r="E629" s="143"/>
      <c r="I629" s="139"/>
      <c r="J629" s="139"/>
      <c r="K629" s="139"/>
      <c r="L629" s="139"/>
    </row>
    <row r="630" spans="1:12" ht="15.75" customHeight="1">
      <c r="A630" s="143"/>
      <c r="B630" s="143"/>
      <c r="C630" s="143"/>
      <c r="D630" s="143"/>
      <c r="E630" s="143"/>
      <c r="I630" s="139"/>
      <c r="J630" s="139"/>
      <c r="K630" s="139"/>
      <c r="L630" s="139"/>
    </row>
    <row r="631" spans="1:12" ht="15.75" customHeight="1">
      <c r="A631" s="143"/>
      <c r="B631" s="143"/>
      <c r="C631" s="143"/>
      <c r="D631" s="143"/>
      <c r="E631" s="143"/>
      <c r="I631" s="139"/>
      <c r="J631" s="139"/>
      <c r="K631" s="139"/>
      <c r="L631" s="139"/>
    </row>
    <row r="632" spans="1:12" ht="15.75" customHeight="1">
      <c r="A632" s="143"/>
      <c r="B632" s="143"/>
      <c r="C632" s="143"/>
      <c r="D632" s="143"/>
      <c r="E632" s="143"/>
      <c r="I632" s="139"/>
      <c r="J632" s="139"/>
      <c r="K632" s="139"/>
      <c r="L632" s="139"/>
    </row>
    <row r="633" spans="1:12" ht="15.75" customHeight="1">
      <c r="A633" s="143"/>
      <c r="B633" s="143"/>
      <c r="C633" s="143"/>
      <c r="D633" s="143"/>
      <c r="E633" s="143"/>
      <c r="I633" s="139"/>
      <c r="J633" s="139"/>
      <c r="K633" s="139"/>
      <c r="L633" s="139"/>
    </row>
    <row r="634" spans="1:12" ht="15.75" customHeight="1">
      <c r="A634" s="143"/>
      <c r="B634" s="143"/>
      <c r="C634" s="143"/>
      <c r="D634" s="143"/>
      <c r="E634" s="143"/>
      <c r="I634" s="139"/>
      <c r="J634" s="139"/>
      <c r="K634" s="139"/>
      <c r="L634" s="139"/>
    </row>
    <row r="635" spans="1:12" ht="15.75" customHeight="1">
      <c r="A635" s="143"/>
      <c r="B635" s="143"/>
      <c r="C635" s="143"/>
      <c r="D635" s="143"/>
      <c r="E635" s="143"/>
      <c r="I635" s="139"/>
      <c r="J635" s="139"/>
      <c r="K635" s="139"/>
      <c r="L635" s="139"/>
    </row>
    <row r="636" spans="1:12" ht="15.75" customHeight="1">
      <c r="A636" s="143"/>
      <c r="B636" s="143"/>
      <c r="C636" s="143"/>
      <c r="D636" s="143"/>
      <c r="E636" s="143"/>
      <c r="I636" s="139"/>
      <c r="J636" s="139"/>
      <c r="K636" s="139"/>
      <c r="L636" s="139"/>
    </row>
    <row r="637" spans="1:12" ht="15.75" customHeight="1">
      <c r="A637" s="143"/>
      <c r="B637" s="143"/>
      <c r="C637" s="143"/>
      <c r="D637" s="143"/>
      <c r="E637" s="143"/>
      <c r="I637" s="139"/>
      <c r="J637" s="139"/>
      <c r="K637" s="139"/>
      <c r="L637" s="139"/>
    </row>
    <row r="638" spans="1:12" ht="15.75" customHeight="1">
      <c r="A638" s="143"/>
      <c r="B638" s="143"/>
      <c r="C638" s="143"/>
      <c r="D638" s="143"/>
      <c r="E638" s="143"/>
      <c r="I638" s="139"/>
      <c r="J638" s="139"/>
      <c r="K638" s="139"/>
      <c r="L638" s="139"/>
    </row>
    <row r="639" spans="1:12" ht="15.75" customHeight="1">
      <c r="A639" s="143"/>
      <c r="B639" s="143"/>
      <c r="C639" s="143"/>
      <c r="D639" s="143"/>
      <c r="E639" s="143"/>
      <c r="I639" s="139"/>
      <c r="J639" s="139"/>
      <c r="K639" s="139"/>
      <c r="L639" s="139"/>
    </row>
    <row r="640" spans="1:12" ht="15.75" customHeight="1">
      <c r="A640" s="143"/>
      <c r="B640" s="143"/>
      <c r="C640" s="143"/>
      <c r="D640" s="143"/>
      <c r="E640" s="143"/>
      <c r="I640" s="139"/>
      <c r="J640" s="139"/>
      <c r="K640" s="139"/>
      <c r="L640" s="139"/>
    </row>
    <row r="641" spans="1:12" ht="15.75" customHeight="1">
      <c r="A641" s="143"/>
      <c r="B641" s="143"/>
      <c r="C641" s="143"/>
      <c r="D641" s="143"/>
      <c r="E641" s="143"/>
      <c r="I641" s="139"/>
      <c r="J641" s="139"/>
      <c r="K641" s="139"/>
      <c r="L641" s="139"/>
    </row>
    <row r="642" spans="1:12" ht="15.75" customHeight="1">
      <c r="A642" s="143"/>
      <c r="B642" s="143"/>
      <c r="C642" s="143"/>
      <c r="D642" s="143"/>
      <c r="E642" s="143"/>
      <c r="I642" s="139"/>
      <c r="J642" s="139"/>
      <c r="K642" s="139"/>
      <c r="L642" s="139"/>
    </row>
    <row r="643" spans="1:12" ht="15.75" customHeight="1">
      <c r="A643" s="143"/>
      <c r="B643" s="143"/>
      <c r="C643" s="143"/>
      <c r="D643" s="143"/>
      <c r="E643" s="143"/>
      <c r="I643" s="139"/>
      <c r="J643" s="139"/>
      <c r="K643" s="139"/>
      <c r="L643" s="139"/>
    </row>
    <row r="644" spans="1:12" ht="15.75" customHeight="1">
      <c r="A644" s="143"/>
      <c r="B644" s="143"/>
      <c r="C644" s="143"/>
      <c r="D644" s="143"/>
      <c r="E644" s="143"/>
      <c r="I644" s="139"/>
      <c r="J644" s="139"/>
      <c r="K644" s="139"/>
      <c r="L644" s="139"/>
    </row>
    <row r="645" spans="1:12" ht="15.75" customHeight="1">
      <c r="A645" s="143"/>
      <c r="B645" s="143"/>
      <c r="C645" s="143"/>
      <c r="D645" s="143"/>
      <c r="E645" s="143"/>
      <c r="I645" s="139"/>
      <c r="J645" s="139"/>
      <c r="K645" s="139"/>
      <c r="L645" s="139"/>
    </row>
    <row r="646" spans="1:12" ht="15.75" customHeight="1">
      <c r="A646" s="143"/>
      <c r="B646" s="143"/>
      <c r="C646" s="143"/>
      <c r="D646" s="143"/>
      <c r="E646" s="143"/>
      <c r="I646" s="139"/>
      <c r="J646" s="139"/>
      <c r="K646" s="139"/>
      <c r="L646" s="139"/>
    </row>
    <row r="647" spans="1:12" ht="15.75" customHeight="1">
      <c r="A647" s="143"/>
      <c r="B647" s="143"/>
      <c r="C647" s="143"/>
      <c r="D647" s="143"/>
      <c r="E647" s="143"/>
      <c r="I647" s="139"/>
      <c r="J647" s="139"/>
      <c r="K647" s="139"/>
      <c r="L647" s="139"/>
    </row>
    <row r="648" spans="1:12" ht="15.75" customHeight="1">
      <c r="A648" s="143"/>
      <c r="B648" s="143"/>
      <c r="C648" s="143"/>
      <c r="D648" s="143"/>
      <c r="E648" s="143"/>
      <c r="I648" s="139"/>
      <c r="J648" s="139"/>
      <c r="K648" s="139"/>
      <c r="L648" s="139"/>
    </row>
    <row r="649" spans="1:12" ht="15.75" customHeight="1">
      <c r="A649" s="143"/>
      <c r="B649" s="143"/>
      <c r="C649" s="143"/>
      <c r="D649" s="143"/>
      <c r="E649" s="143"/>
      <c r="I649" s="139"/>
      <c r="J649" s="139"/>
      <c r="K649" s="139"/>
      <c r="L649" s="139"/>
    </row>
    <row r="650" spans="1:12" ht="15.75" customHeight="1">
      <c r="A650" s="143"/>
      <c r="B650" s="143"/>
      <c r="C650" s="143"/>
      <c r="D650" s="143"/>
      <c r="E650" s="143"/>
      <c r="I650" s="139"/>
      <c r="J650" s="139"/>
      <c r="K650" s="139"/>
      <c r="L650" s="139"/>
    </row>
    <row r="651" spans="1:12" ht="15.75" customHeight="1">
      <c r="A651" s="143"/>
      <c r="B651" s="143"/>
      <c r="C651" s="143"/>
      <c r="D651" s="143"/>
      <c r="E651" s="143"/>
      <c r="I651" s="139"/>
      <c r="J651" s="139"/>
      <c r="K651" s="139"/>
      <c r="L651" s="139"/>
    </row>
    <row r="652" spans="1:12" ht="15.75" customHeight="1">
      <c r="A652" s="143"/>
      <c r="B652" s="143"/>
      <c r="C652" s="143"/>
      <c r="D652" s="143"/>
      <c r="E652" s="143"/>
      <c r="I652" s="139"/>
      <c r="J652" s="139"/>
      <c r="K652" s="139"/>
      <c r="L652" s="139"/>
    </row>
    <row r="653" spans="1:12" ht="15.75" customHeight="1">
      <c r="A653" s="143"/>
      <c r="B653" s="143"/>
      <c r="C653" s="143"/>
      <c r="D653" s="143"/>
      <c r="E653" s="143"/>
      <c r="I653" s="139"/>
      <c r="J653" s="139"/>
      <c r="K653" s="139"/>
      <c r="L653" s="139"/>
    </row>
    <row r="654" spans="1:12" ht="15.75" customHeight="1">
      <c r="A654" s="143"/>
      <c r="B654" s="143"/>
      <c r="C654" s="143"/>
      <c r="D654" s="143"/>
      <c r="E654" s="143"/>
      <c r="I654" s="139"/>
      <c r="J654" s="139"/>
      <c r="K654" s="139"/>
      <c r="L654" s="139"/>
    </row>
    <row r="655" spans="1:12" ht="15.75" customHeight="1">
      <c r="A655" s="143"/>
      <c r="B655" s="143"/>
      <c r="C655" s="143"/>
      <c r="D655" s="143"/>
      <c r="E655" s="143"/>
      <c r="I655" s="139"/>
      <c r="J655" s="139"/>
      <c r="K655" s="139"/>
      <c r="L655" s="139"/>
    </row>
    <row r="656" spans="1:12" ht="15.75" customHeight="1">
      <c r="A656" s="143"/>
      <c r="B656" s="143"/>
      <c r="C656" s="143"/>
      <c r="D656" s="143"/>
      <c r="E656" s="143"/>
      <c r="I656" s="139"/>
      <c r="J656" s="139"/>
      <c r="K656" s="139"/>
      <c r="L656" s="139"/>
    </row>
    <row r="657" spans="1:12" ht="15.75" customHeight="1">
      <c r="A657" s="143"/>
      <c r="B657" s="143"/>
      <c r="C657" s="143"/>
      <c r="D657" s="143"/>
      <c r="E657" s="143"/>
      <c r="I657" s="139"/>
      <c r="J657" s="139"/>
      <c r="K657" s="139"/>
      <c r="L657" s="139"/>
    </row>
    <row r="658" spans="1:12" ht="15.75" customHeight="1">
      <c r="A658" s="143"/>
      <c r="B658" s="143"/>
      <c r="C658" s="143"/>
      <c r="D658" s="143"/>
      <c r="E658" s="143"/>
      <c r="I658" s="139"/>
      <c r="J658" s="139"/>
      <c r="K658" s="139"/>
      <c r="L658" s="139"/>
    </row>
    <row r="659" spans="1:12" ht="15.75" customHeight="1">
      <c r="A659" s="143"/>
      <c r="B659" s="143"/>
      <c r="C659" s="143"/>
      <c r="D659" s="143"/>
      <c r="E659" s="143"/>
      <c r="I659" s="139"/>
      <c r="J659" s="139"/>
      <c r="K659" s="139"/>
      <c r="L659" s="139"/>
    </row>
    <row r="660" spans="1:12" ht="15.75" customHeight="1">
      <c r="A660" s="143"/>
      <c r="B660" s="143"/>
      <c r="C660" s="143"/>
      <c r="D660" s="143"/>
      <c r="E660" s="143"/>
      <c r="I660" s="139"/>
      <c r="J660" s="139"/>
      <c r="K660" s="139"/>
      <c r="L660" s="139"/>
    </row>
    <row r="661" spans="1:12" ht="15.75" customHeight="1">
      <c r="A661" s="143"/>
      <c r="B661" s="143"/>
      <c r="C661" s="143"/>
      <c r="D661" s="143"/>
      <c r="E661" s="143"/>
      <c r="I661" s="139"/>
      <c r="J661" s="139"/>
      <c r="K661" s="139"/>
      <c r="L661" s="139"/>
    </row>
    <row r="662" spans="1:12" ht="15.75" customHeight="1">
      <c r="A662" s="143"/>
      <c r="B662" s="143"/>
      <c r="C662" s="143"/>
      <c r="D662" s="143"/>
      <c r="E662" s="143"/>
      <c r="I662" s="139"/>
      <c r="J662" s="139"/>
      <c r="K662" s="139"/>
      <c r="L662" s="139"/>
    </row>
    <row r="663" spans="1:12" ht="15.75" customHeight="1">
      <c r="A663" s="143"/>
      <c r="B663" s="143"/>
      <c r="C663" s="143"/>
      <c r="D663" s="143"/>
      <c r="E663" s="143"/>
      <c r="I663" s="139"/>
      <c r="J663" s="139"/>
      <c r="K663" s="139"/>
      <c r="L663" s="139"/>
    </row>
    <row r="664" spans="1:12" ht="15.75" customHeight="1">
      <c r="A664" s="143"/>
      <c r="B664" s="143"/>
      <c r="C664" s="143"/>
      <c r="D664" s="143"/>
      <c r="E664" s="143"/>
      <c r="I664" s="139"/>
      <c r="J664" s="139"/>
      <c r="K664" s="139"/>
      <c r="L664" s="139"/>
    </row>
    <row r="665" spans="1:12" ht="15.75" customHeight="1">
      <c r="A665" s="143"/>
      <c r="B665" s="143"/>
      <c r="C665" s="143"/>
      <c r="D665" s="143"/>
      <c r="E665" s="143"/>
      <c r="I665" s="139"/>
      <c r="J665" s="139"/>
      <c r="K665" s="139"/>
      <c r="L665" s="139"/>
    </row>
    <row r="666" spans="1:12" ht="15.75" customHeight="1">
      <c r="A666" s="143"/>
      <c r="B666" s="143"/>
      <c r="C666" s="143"/>
      <c r="D666" s="143"/>
      <c r="E666" s="143"/>
      <c r="I666" s="139"/>
      <c r="J666" s="139"/>
      <c r="K666" s="139"/>
      <c r="L666" s="139"/>
    </row>
    <row r="667" spans="1:12" ht="15.75" customHeight="1">
      <c r="A667" s="143"/>
      <c r="B667" s="143"/>
      <c r="C667" s="143"/>
      <c r="D667" s="143"/>
      <c r="E667" s="143"/>
      <c r="I667" s="139"/>
      <c r="J667" s="139"/>
      <c r="K667" s="139"/>
      <c r="L667" s="139"/>
    </row>
    <row r="668" spans="1:12" ht="15.75" customHeight="1">
      <c r="A668" s="143"/>
      <c r="B668" s="143"/>
      <c r="C668" s="143"/>
      <c r="D668" s="143"/>
      <c r="E668" s="143"/>
      <c r="I668" s="139"/>
      <c r="J668" s="139"/>
      <c r="K668" s="139"/>
      <c r="L668" s="139"/>
    </row>
    <row r="669" spans="1:12" ht="15.75" customHeight="1">
      <c r="A669" s="143"/>
      <c r="B669" s="143"/>
      <c r="C669" s="143"/>
      <c r="D669" s="143"/>
      <c r="E669" s="143"/>
      <c r="I669" s="139"/>
      <c r="J669" s="139"/>
      <c r="K669" s="139"/>
      <c r="L669" s="139"/>
    </row>
    <row r="670" spans="1:12" ht="15.75" customHeight="1">
      <c r="A670" s="143"/>
      <c r="B670" s="143"/>
      <c r="C670" s="143"/>
      <c r="D670" s="143"/>
      <c r="E670" s="143"/>
      <c r="I670" s="139"/>
      <c r="J670" s="139"/>
      <c r="K670" s="139"/>
      <c r="L670" s="139"/>
    </row>
    <row r="671" spans="1:12" ht="15.75" customHeight="1">
      <c r="A671" s="143"/>
      <c r="B671" s="143"/>
      <c r="C671" s="143"/>
      <c r="D671" s="143"/>
      <c r="E671" s="143"/>
      <c r="I671" s="139"/>
      <c r="J671" s="139"/>
      <c r="K671" s="139"/>
      <c r="L671" s="139"/>
    </row>
    <row r="672" spans="1:12" ht="15.75" customHeight="1">
      <c r="A672" s="143"/>
      <c r="B672" s="143"/>
      <c r="C672" s="143"/>
      <c r="D672" s="143"/>
      <c r="E672" s="143"/>
      <c r="I672" s="139"/>
      <c r="J672" s="139"/>
      <c r="K672" s="139"/>
      <c r="L672" s="139"/>
    </row>
    <row r="673" spans="1:12" ht="15.75" customHeight="1">
      <c r="A673" s="143"/>
      <c r="B673" s="143"/>
      <c r="C673" s="143"/>
      <c r="D673" s="143"/>
      <c r="E673" s="143"/>
      <c r="I673" s="139"/>
      <c r="J673" s="139"/>
      <c r="K673" s="139"/>
      <c r="L673" s="139"/>
    </row>
    <row r="674" spans="1:12" ht="15.75" customHeight="1">
      <c r="A674" s="143"/>
      <c r="B674" s="143"/>
      <c r="C674" s="143"/>
      <c r="D674" s="143"/>
      <c r="E674" s="143"/>
      <c r="I674" s="139"/>
      <c r="J674" s="139"/>
      <c r="K674" s="139"/>
      <c r="L674" s="139"/>
    </row>
    <row r="675" spans="1:12" ht="15.75" customHeight="1">
      <c r="A675" s="143"/>
      <c r="B675" s="143"/>
      <c r="C675" s="143"/>
      <c r="D675" s="143"/>
      <c r="E675" s="143"/>
      <c r="I675" s="139"/>
      <c r="J675" s="139"/>
      <c r="K675" s="139"/>
      <c r="L675" s="139"/>
    </row>
    <row r="676" spans="1:12" ht="15.75" customHeight="1">
      <c r="A676" s="143"/>
      <c r="B676" s="143"/>
      <c r="C676" s="143"/>
      <c r="D676" s="143"/>
      <c r="E676" s="143"/>
      <c r="I676" s="139"/>
      <c r="J676" s="139"/>
      <c r="K676" s="139"/>
      <c r="L676" s="139"/>
    </row>
    <row r="677" spans="1:12" ht="15.75" customHeight="1">
      <c r="A677" s="143"/>
      <c r="B677" s="143"/>
      <c r="C677" s="143"/>
      <c r="D677" s="143"/>
      <c r="E677" s="143"/>
      <c r="I677" s="139"/>
      <c r="J677" s="139"/>
      <c r="K677" s="139"/>
      <c r="L677" s="139"/>
    </row>
    <row r="678" spans="1:12" ht="15.75" customHeight="1">
      <c r="A678" s="143"/>
      <c r="B678" s="143"/>
      <c r="C678" s="143"/>
      <c r="D678" s="143"/>
      <c r="E678" s="143"/>
      <c r="I678" s="139"/>
      <c r="J678" s="139"/>
      <c r="K678" s="139"/>
      <c r="L678" s="139"/>
    </row>
    <row r="679" spans="1:12" ht="15.75" customHeight="1">
      <c r="A679" s="143"/>
      <c r="B679" s="143"/>
      <c r="C679" s="143"/>
      <c r="D679" s="143"/>
      <c r="E679" s="143"/>
      <c r="I679" s="139"/>
      <c r="J679" s="139"/>
      <c r="K679" s="139"/>
      <c r="L679" s="139"/>
    </row>
    <row r="680" spans="1:12" ht="15.75" customHeight="1">
      <c r="A680" s="143"/>
      <c r="B680" s="143"/>
      <c r="C680" s="143"/>
      <c r="D680" s="143"/>
      <c r="E680" s="143"/>
      <c r="I680" s="139"/>
      <c r="J680" s="139"/>
      <c r="K680" s="139"/>
      <c r="L680" s="139"/>
    </row>
    <row r="681" spans="1:12" ht="15.75" customHeight="1">
      <c r="A681" s="143"/>
      <c r="B681" s="143"/>
      <c r="C681" s="143"/>
      <c r="D681" s="143"/>
      <c r="E681" s="143"/>
      <c r="I681" s="139"/>
      <c r="J681" s="139"/>
      <c r="K681" s="139"/>
      <c r="L681" s="139"/>
    </row>
    <row r="682" spans="1:12" ht="15.75" customHeight="1">
      <c r="A682" s="143"/>
      <c r="B682" s="143"/>
      <c r="C682" s="143"/>
      <c r="D682" s="143"/>
      <c r="E682" s="143"/>
      <c r="I682" s="139"/>
      <c r="J682" s="139"/>
      <c r="K682" s="139"/>
      <c r="L682" s="139"/>
    </row>
    <row r="683" spans="1:12" ht="15.75" customHeight="1">
      <c r="A683" s="143"/>
      <c r="B683" s="143"/>
      <c r="C683" s="143"/>
      <c r="D683" s="143"/>
      <c r="E683" s="143"/>
      <c r="I683" s="139"/>
      <c r="J683" s="139"/>
      <c r="K683" s="139"/>
      <c r="L683" s="139"/>
    </row>
    <row r="684" spans="1:12" ht="15.75" customHeight="1">
      <c r="A684" s="143"/>
      <c r="B684" s="143"/>
      <c r="C684" s="143"/>
      <c r="D684" s="143"/>
      <c r="E684" s="143"/>
      <c r="I684" s="139"/>
      <c r="J684" s="139"/>
      <c r="K684" s="139"/>
      <c r="L684" s="139"/>
    </row>
    <row r="685" spans="1:12" ht="15.75" customHeight="1">
      <c r="A685" s="143"/>
      <c r="B685" s="143"/>
      <c r="C685" s="143"/>
      <c r="D685" s="143"/>
      <c r="E685" s="143"/>
      <c r="I685" s="139"/>
      <c r="J685" s="139"/>
      <c r="K685" s="139"/>
      <c r="L685" s="139"/>
    </row>
    <row r="686" spans="1:12" ht="15.75" customHeight="1">
      <c r="A686" s="143"/>
      <c r="B686" s="143"/>
      <c r="C686" s="143"/>
      <c r="D686" s="143"/>
      <c r="E686" s="143"/>
      <c r="I686" s="139"/>
      <c r="J686" s="139"/>
      <c r="K686" s="139"/>
      <c r="L686" s="139"/>
    </row>
    <row r="687" spans="1:12" ht="15.75" customHeight="1">
      <c r="A687" s="143"/>
      <c r="B687" s="143"/>
      <c r="C687" s="143"/>
      <c r="D687" s="143"/>
      <c r="E687" s="143"/>
      <c r="I687" s="139"/>
      <c r="J687" s="139"/>
      <c r="K687" s="139"/>
      <c r="L687" s="139"/>
    </row>
    <row r="688" spans="1:12" ht="15.75" customHeight="1">
      <c r="A688" s="143"/>
      <c r="B688" s="143"/>
      <c r="C688" s="143"/>
      <c r="D688" s="143"/>
      <c r="E688" s="143"/>
      <c r="I688" s="139"/>
      <c r="J688" s="139"/>
      <c r="K688" s="139"/>
      <c r="L688" s="139"/>
    </row>
    <row r="689" spans="1:12" ht="15.75" customHeight="1">
      <c r="A689" s="143"/>
      <c r="B689" s="143"/>
      <c r="C689" s="143"/>
      <c r="D689" s="143"/>
      <c r="E689" s="143"/>
      <c r="I689" s="139"/>
      <c r="J689" s="139"/>
      <c r="K689" s="139"/>
      <c r="L689" s="139"/>
    </row>
    <row r="690" spans="1:12" ht="15.75" customHeight="1">
      <c r="A690" s="143"/>
      <c r="B690" s="143"/>
      <c r="C690" s="143"/>
      <c r="D690" s="143"/>
      <c r="E690" s="143"/>
      <c r="I690" s="139"/>
      <c r="J690" s="139"/>
      <c r="K690" s="139"/>
      <c r="L690" s="139"/>
    </row>
    <row r="691" spans="1:12" ht="15.75" customHeight="1">
      <c r="A691" s="143"/>
      <c r="B691" s="143"/>
      <c r="C691" s="143"/>
      <c r="D691" s="143"/>
      <c r="E691" s="143"/>
      <c r="I691" s="139"/>
      <c r="J691" s="139"/>
      <c r="K691" s="139"/>
      <c r="L691" s="139"/>
    </row>
    <row r="692" spans="1:12" ht="15.75" customHeight="1">
      <c r="A692" s="143"/>
      <c r="B692" s="143"/>
      <c r="C692" s="143"/>
      <c r="D692" s="143"/>
      <c r="E692" s="143"/>
      <c r="I692" s="139"/>
      <c r="J692" s="139"/>
      <c r="K692" s="139"/>
      <c r="L692" s="139"/>
    </row>
    <row r="693" spans="1:12" ht="15.75" customHeight="1">
      <c r="A693" s="143"/>
      <c r="B693" s="143"/>
      <c r="C693" s="143"/>
      <c r="D693" s="143"/>
      <c r="E693" s="143"/>
      <c r="I693" s="139"/>
      <c r="J693" s="139"/>
      <c r="K693" s="139"/>
      <c r="L693" s="139"/>
    </row>
    <row r="694" spans="1:12" ht="15.75" customHeight="1">
      <c r="A694" s="143"/>
      <c r="B694" s="143"/>
      <c r="C694" s="143"/>
      <c r="D694" s="143"/>
      <c r="E694" s="143"/>
      <c r="I694" s="139"/>
      <c r="J694" s="139"/>
      <c r="K694" s="139"/>
      <c r="L694" s="139"/>
    </row>
    <row r="695" spans="1:12" ht="15.75" customHeight="1">
      <c r="A695" s="143"/>
      <c r="B695" s="143"/>
      <c r="C695" s="143"/>
      <c r="D695" s="143"/>
      <c r="E695" s="143"/>
      <c r="I695" s="139"/>
      <c r="J695" s="139"/>
      <c r="K695" s="139"/>
      <c r="L695" s="139"/>
    </row>
    <row r="696" spans="1:12" ht="15.75" customHeight="1">
      <c r="A696" s="143"/>
      <c r="B696" s="143"/>
      <c r="C696" s="143"/>
      <c r="D696" s="143"/>
      <c r="E696" s="143"/>
      <c r="I696" s="139"/>
      <c r="J696" s="139"/>
      <c r="K696" s="139"/>
      <c r="L696" s="139"/>
    </row>
    <row r="697" spans="1:12" ht="15.75" customHeight="1">
      <c r="A697" s="143"/>
      <c r="B697" s="143"/>
      <c r="C697" s="143"/>
      <c r="D697" s="143"/>
      <c r="E697" s="143"/>
      <c r="I697" s="139"/>
      <c r="J697" s="139"/>
      <c r="K697" s="139"/>
      <c r="L697" s="139"/>
    </row>
    <row r="698" spans="1:12" ht="15.75" customHeight="1">
      <c r="A698" s="143"/>
      <c r="B698" s="143"/>
      <c r="C698" s="143"/>
      <c r="D698" s="143"/>
      <c r="E698" s="143"/>
      <c r="I698" s="139"/>
      <c r="J698" s="139"/>
      <c r="K698" s="139"/>
      <c r="L698" s="139"/>
    </row>
    <row r="699" spans="1:12" ht="15.75" customHeight="1">
      <c r="A699" s="143"/>
      <c r="B699" s="143"/>
      <c r="C699" s="143"/>
      <c r="D699" s="143"/>
      <c r="E699" s="143"/>
      <c r="I699" s="139"/>
      <c r="J699" s="139"/>
      <c r="K699" s="139"/>
      <c r="L699" s="139"/>
    </row>
    <row r="700" spans="1:12" ht="15.75" customHeight="1">
      <c r="A700" s="143"/>
      <c r="B700" s="143"/>
      <c r="C700" s="143"/>
      <c r="D700" s="143"/>
      <c r="E700" s="143"/>
      <c r="I700" s="139"/>
      <c r="J700" s="139"/>
      <c r="K700" s="139"/>
      <c r="L700" s="139"/>
    </row>
    <row r="701" spans="1:12" ht="15.75" customHeight="1">
      <c r="A701" s="143"/>
      <c r="B701" s="143"/>
      <c r="C701" s="143"/>
      <c r="D701" s="143"/>
      <c r="E701" s="143"/>
      <c r="I701" s="139"/>
      <c r="J701" s="139"/>
      <c r="K701" s="139"/>
      <c r="L701" s="139"/>
    </row>
    <row r="702" spans="1:12" ht="15.75" customHeight="1">
      <c r="A702" s="143"/>
      <c r="B702" s="143"/>
      <c r="C702" s="143"/>
      <c r="D702" s="143"/>
      <c r="E702" s="143"/>
      <c r="I702" s="139"/>
      <c r="J702" s="139"/>
      <c r="K702" s="139"/>
      <c r="L702" s="139"/>
    </row>
    <row r="703" spans="1:12" ht="15.75" customHeight="1">
      <c r="A703" s="143"/>
      <c r="B703" s="143"/>
      <c r="C703" s="143"/>
      <c r="D703" s="143"/>
      <c r="E703" s="143"/>
      <c r="I703" s="139"/>
      <c r="J703" s="139"/>
      <c r="K703" s="139"/>
      <c r="L703" s="139"/>
    </row>
    <row r="704" spans="1:12" ht="15.75" customHeight="1">
      <c r="A704" s="143"/>
      <c r="B704" s="143"/>
      <c r="C704" s="143"/>
      <c r="D704" s="143"/>
      <c r="E704" s="143"/>
      <c r="I704" s="139"/>
      <c r="J704" s="139"/>
      <c r="K704" s="139"/>
      <c r="L704" s="139"/>
    </row>
    <row r="705" spans="1:12" ht="15.75" customHeight="1">
      <c r="A705" s="143"/>
      <c r="B705" s="143"/>
      <c r="C705" s="143"/>
      <c r="D705" s="143"/>
      <c r="E705" s="143"/>
      <c r="I705" s="139"/>
      <c r="J705" s="139"/>
      <c r="K705" s="139"/>
      <c r="L705" s="139"/>
    </row>
    <row r="706" spans="1:12" ht="15.75" customHeight="1">
      <c r="A706" s="143"/>
      <c r="B706" s="143"/>
      <c r="C706" s="143"/>
      <c r="D706" s="143"/>
      <c r="E706" s="143"/>
      <c r="I706" s="139"/>
      <c r="J706" s="139"/>
      <c r="K706" s="139"/>
      <c r="L706" s="139"/>
    </row>
    <row r="707" spans="1:12" ht="15.75" customHeight="1">
      <c r="A707" s="143"/>
      <c r="B707" s="143"/>
      <c r="C707" s="143"/>
      <c r="D707" s="143"/>
      <c r="E707" s="143"/>
      <c r="I707" s="139"/>
      <c r="J707" s="139"/>
      <c r="K707" s="139"/>
      <c r="L707" s="139"/>
    </row>
    <row r="708" spans="1:12" ht="15.75" customHeight="1">
      <c r="A708" s="143"/>
      <c r="B708" s="143"/>
      <c r="C708" s="143"/>
      <c r="D708" s="143"/>
      <c r="E708" s="143"/>
      <c r="I708" s="139"/>
      <c r="J708" s="139"/>
      <c r="K708" s="139"/>
      <c r="L708" s="139"/>
    </row>
    <row r="709" spans="1:12" ht="15.75" customHeight="1">
      <c r="A709" s="143"/>
      <c r="B709" s="143"/>
      <c r="C709" s="143"/>
      <c r="D709" s="143"/>
      <c r="E709" s="143"/>
      <c r="I709" s="139"/>
      <c r="J709" s="139"/>
      <c r="K709" s="139"/>
      <c r="L709" s="139"/>
    </row>
    <row r="710" spans="1:12" ht="15.75" customHeight="1">
      <c r="A710" s="143"/>
      <c r="B710" s="143"/>
      <c r="C710" s="143"/>
      <c r="D710" s="143"/>
      <c r="E710" s="143"/>
      <c r="I710" s="139"/>
      <c r="J710" s="139"/>
      <c r="K710" s="139"/>
      <c r="L710" s="139"/>
    </row>
    <row r="711" spans="1:12" ht="15.75" customHeight="1">
      <c r="A711" s="143"/>
      <c r="B711" s="143"/>
      <c r="C711" s="143"/>
      <c r="D711" s="143"/>
      <c r="E711" s="143"/>
      <c r="I711" s="139"/>
      <c r="J711" s="139"/>
      <c r="K711" s="139"/>
      <c r="L711" s="139"/>
    </row>
    <row r="712" spans="1:12" ht="15.75" customHeight="1">
      <c r="A712" s="143"/>
      <c r="B712" s="143"/>
      <c r="C712" s="143"/>
      <c r="D712" s="143"/>
      <c r="E712" s="143"/>
      <c r="I712" s="139"/>
      <c r="J712" s="139"/>
      <c r="K712" s="139"/>
      <c r="L712" s="139"/>
    </row>
    <row r="713" spans="1:12" ht="15.75" customHeight="1">
      <c r="A713" s="143"/>
      <c r="B713" s="143"/>
      <c r="C713" s="143"/>
      <c r="D713" s="143"/>
      <c r="E713" s="143"/>
      <c r="I713" s="139"/>
      <c r="J713" s="139"/>
      <c r="K713" s="139"/>
      <c r="L713" s="139"/>
    </row>
    <row r="714" spans="1:12" ht="15.75" customHeight="1">
      <c r="A714" s="143"/>
      <c r="B714" s="143"/>
      <c r="C714" s="143"/>
      <c r="D714" s="143"/>
      <c r="E714" s="143"/>
      <c r="I714" s="139"/>
      <c r="J714" s="139"/>
      <c r="K714" s="139"/>
      <c r="L714" s="139"/>
    </row>
    <row r="715" spans="1:12" ht="15.75" customHeight="1">
      <c r="A715" s="143"/>
      <c r="B715" s="143"/>
      <c r="C715" s="143"/>
      <c r="D715" s="143"/>
      <c r="E715" s="143"/>
      <c r="I715" s="139"/>
      <c r="J715" s="139"/>
      <c r="K715" s="139"/>
      <c r="L715" s="139"/>
    </row>
    <row r="716" spans="1:12" ht="15.75" customHeight="1">
      <c r="A716" s="143"/>
      <c r="B716" s="143"/>
      <c r="C716" s="143"/>
      <c r="D716" s="143"/>
      <c r="E716" s="143"/>
      <c r="I716" s="139"/>
      <c r="J716" s="139"/>
      <c r="K716" s="139"/>
      <c r="L716" s="139"/>
    </row>
    <row r="717" spans="1:12" ht="15.75" customHeight="1">
      <c r="A717" s="143"/>
      <c r="B717" s="143"/>
      <c r="C717" s="143"/>
      <c r="D717" s="143"/>
      <c r="E717" s="143"/>
      <c r="I717" s="139"/>
      <c r="J717" s="139"/>
      <c r="K717" s="139"/>
      <c r="L717" s="139"/>
    </row>
    <row r="718" spans="1:12" ht="15.75" customHeight="1">
      <c r="A718" s="143"/>
      <c r="B718" s="143"/>
      <c r="C718" s="143"/>
      <c r="D718" s="143"/>
      <c r="E718" s="143"/>
      <c r="I718" s="139"/>
      <c r="J718" s="139"/>
      <c r="K718" s="139"/>
      <c r="L718" s="139"/>
    </row>
    <row r="719" spans="1:12" ht="15.75" customHeight="1">
      <c r="A719" s="143"/>
      <c r="B719" s="143"/>
      <c r="C719" s="143"/>
      <c r="D719" s="143"/>
      <c r="E719" s="143"/>
      <c r="I719" s="139"/>
      <c r="J719" s="139"/>
      <c r="K719" s="139"/>
      <c r="L719" s="139"/>
    </row>
    <row r="720" spans="1:12" ht="15.75" customHeight="1">
      <c r="A720" s="143"/>
      <c r="B720" s="143"/>
      <c r="C720" s="143"/>
      <c r="D720" s="143"/>
      <c r="E720" s="143"/>
      <c r="I720" s="139"/>
      <c r="J720" s="139"/>
      <c r="K720" s="139"/>
      <c r="L720" s="139"/>
    </row>
    <row r="721" spans="1:12" ht="15.75" customHeight="1">
      <c r="A721" s="143"/>
      <c r="B721" s="143"/>
      <c r="C721" s="143"/>
      <c r="D721" s="143"/>
      <c r="E721" s="143"/>
      <c r="I721" s="139"/>
      <c r="J721" s="139"/>
      <c r="K721" s="139"/>
      <c r="L721" s="139"/>
    </row>
    <row r="722" spans="1:12" ht="15.75" customHeight="1">
      <c r="A722" s="143"/>
      <c r="B722" s="143"/>
      <c r="C722" s="143"/>
      <c r="D722" s="143"/>
      <c r="E722" s="143"/>
      <c r="I722" s="139"/>
      <c r="J722" s="139"/>
      <c r="K722" s="139"/>
      <c r="L722" s="139"/>
    </row>
    <row r="723" spans="1:12" ht="15.75" customHeight="1">
      <c r="A723" s="143"/>
      <c r="B723" s="143"/>
      <c r="C723" s="143"/>
      <c r="D723" s="143"/>
      <c r="E723" s="143"/>
      <c r="I723" s="139"/>
      <c r="J723" s="139"/>
      <c r="K723" s="139"/>
      <c r="L723" s="139"/>
    </row>
    <row r="724" spans="1:12" ht="15.75" customHeight="1">
      <c r="A724" s="143"/>
      <c r="B724" s="143"/>
      <c r="C724" s="143"/>
      <c r="D724" s="143"/>
      <c r="E724" s="143"/>
      <c r="I724" s="139"/>
      <c r="J724" s="139"/>
      <c r="K724" s="139"/>
      <c r="L724" s="139"/>
    </row>
    <row r="725" spans="1:12" ht="15.75" customHeight="1">
      <c r="A725" s="143"/>
      <c r="B725" s="143"/>
      <c r="C725" s="143"/>
      <c r="D725" s="143"/>
      <c r="E725" s="143"/>
      <c r="I725" s="139"/>
      <c r="J725" s="139"/>
      <c r="K725" s="139"/>
      <c r="L725" s="139"/>
    </row>
    <row r="726" spans="1:12" ht="15.75" customHeight="1">
      <c r="A726" s="143"/>
      <c r="B726" s="143"/>
      <c r="C726" s="143"/>
      <c r="D726" s="143"/>
      <c r="E726" s="143"/>
      <c r="I726" s="139"/>
      <c r="J726" s="139"/>
      <c r="K726" s="139"/>
      <c r="L726" s="139"/>
    </row>
    <row r="727" spans="1:12" ht="15.75" customHeight="1">
      <c r="A727" s="143"/>
      <c r="B727" s="143"/>
      <c r="C727" s="143"/>
      <c r="D727" s="143"/>
      <c r="E727" s="143"/>
      <c r="I727" s="139"/>
      <c r="J727" s="139"/>
      <c r="K727" s="139"/>
      <c r="L727" s="139"/>
    </row>
    <row r="728" spans="1:12" ht="15.75" customHeight="1">
      <c r="A728" s="143"/>
      <c r="B728" s="143"/>
      <c r="C728" s="143"/>
      <c r="D728" s="143"/>
      <c r="E728" s="143"/>
      <c r="I728" s="139"/>
      <c r="J728" s="139"/>
      <c r="K728" s="139"/>
      <c r="L728" s="139"/>
    </row>
    <row r="729" spans="1:12" ht="15.75" customHeight="1">
      <c r="A729" s="143"/>
      <c r="B729" s="143"/>
      <c r="C729" s="143"/>
      <c r="D729" s="143"/>
      <c r="E729" s="143"/>
      <c r="I729" s="139"/>
      <c r="J729" s="139"/>
      <c r="K729" s="139"/>
      <c r="L729" s="139"/>
    </row>
    <row r="730" spans="1:12" ht="15.75" customHeight="1">
      <c r="A730" s="143"/>
      <c r="B730" s="143"/>
      <c r="C730" s="143"/>
      <c r="D730" s="143"/>
      <c r="E730" s="143"/>
      <c r="I730" s="139"/>
      <c r="J730" s="139"/>
      <c r="K730" s="139"/>
      <c r="L730" s="139"/>
    </row>
    <row r="731" spans="1:12" ht="15.75" customHeight="1">
      <c r="A731" s="143"/>
      <c r="B731" s="143"/>
      <c r="C731" s="143"/>
      <c r="D731" s="143"/>
      <c r="E731" s="143"/>
      <c r="I731" s="139"/>
      <c r="J731" s="139"/>
      <c r="K731" s="139"/>
      <c r="L731" s="139"/>
    </row>
    <row r="732" spans="1:12" ht="15.75" customHeight="1">
      <c r="A732" s="143"/>
      <c r="B732" s="143"/>
      <c r="C732" s="143"/>
      <c r="D732" s="143"/>
      <c r="E732" s="143"/>
      <c r="I732" s="139"/>
      <c r="J732" s="139"/>
      <c r="K732" s="139"/>
      <c r="L732" s="139"/>
    </row>
    <row r="733" spans="1:12" ht="15.75" customHeight="1">
      <c r="A733" s="143"/>
      <c r="B733" s="143"/>
      <c r="C733" s="143"/>
      <c r="D733" s="143"/>
      <c r="E733" s="143"/>
      <c r="I733" s="139"/>
      <c r="J733" s="139"/>
      <c r="K733" s="139"/>
      <c r="L733" s="139"/>
    </row>
    <row r="734" spans="1:12" ht="15.75" customHeight="1">
      <c r="A734" s="143"/>
      <c r="B734" s="143"/>
      <c r="C734" s="143"/>
      <c r="D734" s="143"/>
      <c r="E734" s="143"/>
      <c r="I734" s="139"/>
      <c r="J734" s="139"/>
      <c r="K734" s="139"/>
      <c r="L734" s="139"/>
    </row>
    <row r="735" spans="1:12" ht="15.75" customHeight="1">
      <c r="A735" s="143"/>
      <c r="B735" s="143"/>
      <c r="C735" s="143"/>
      <c r="D735" s="143"/>
      <c r="E735" s="143"/>
      <c r="I735" s="139"/>
      <c r="J735" s="139"/>
      <c r="K735" s="139"/>
      <c r="L735" s="139"/>
    </row>
    <row r="736" spans="1:12" ht="15.75" customHeight="1">
      <c r="A736" s="143"/>
      <c r="B736" s="143"/>
      <c r="C736" s="143"/>
      <c r="D736" s="143"/>
      <c r="E736" s="143"/>
      <c r="I736" s="139"/>
      <c r="J736" s="139"/>
      <c r="K736" s="139"/>
      <c r="L736" s="139"/>
    </row>
    <row r="737" spans="1:12" ht="15.75" customHeight="1">
      <c r="A737" s="143"/>
      <c r="B737" s="143"/>
      <c r="C737" s="143"/>
      <c r="D737" s="143"/>
      <c r="E737" s="143"/>
      <c r="I737" s="139"/>
      <c r="J737" s="139"/>
      <c r="K737" s="139"/>
      <c r="L737" s="139"/>
    </row>
    <row r="738" spans="1:12" ht="15.75" customHeight="1">
      <c r="A738" s="143"/>
      <c r="B738" s="143"/>
      <c r="C738" s="143"/>
      <c r="D738" s="143"/>
      <c r="E738" s="143"/>
      <c r="I738" s="139"/>
      <c r="J738" s="139"/>
      <c r="K738" s="139"/>
      <c r="L738" s="139"/>
    </row>
    <row r="739" spans="1:12" ht="15.75" customHeight="1">
      <c r="A739" s="143"/>
      <c r="B739" s="143"/>
      <c r="C739" s="143"/>
      <c r="D739" s="143"/>
      <c r="E739" s="143"/>
      <c r="I739" s="139"/>
      <c r="J739" s="139"/>
      <c r="K739" s="139"/>
      <c r="L739" s="139"/>
    </row>
    <row r="740" spans="1:12" ht="15.75" customHeight="1">
      <c r="A740" s="143"/>
      <c r="B740" s="143"/>
      <c r="C740" s="143"/>
      <c r="D740" s="143"/>
      <c r="E740" s="143"/>
      <c r="I740" s="139"/>
      <c r="J740" s="139"/>
      <c r="K740" s="139"/>
      <c r="L740" s="139"/>
    </row>
    <row r="741" spans="1:12" ht="15.75" customHeight="1">
      <c r="A741" s="143"/>
      <c r="B741" s="143"/>
      <c r="C741" s="143"/>
      <c r="D741" s="143"/>
      <c r="E741" s="143"/>
      <c r="I741" s="139"/>
      <c r="J741" s="139"/>
      <c r="K741" s="139"/>
      <c r="L741" s="139"/>
    </row>
    <row r="742" spans="1:12" ht="15.75" customHeight="1">
      <c r="A742" s="143"/>
      <c r="B742" s="143"/>
      <c r="C742" s="143"/>
      <c r="D742" s="143"/>
      <c r="E742" s="143"/>
      <c r="I742" s="139"/>
      <c r="J742" s="139"/>
      <c r="K742" s="139"/>
      <c r="L742" s="139"/>
    </row>
    <row r="743" spans="1:12" ht="15.75" customHeight="1">
      <c r="A743" s="143"/>
      <c r="B743" s="143"/>
      <c r="C743" s="143"/>
      <c r="D743" s="143"/>
      <c r="E743" s="143"/>
      <c r="I743" s="139"/>
      <c r="J743" s="139"/>
      <c r="K743" s="139"/>
      <c r="L743" s="139"/>
    </row>
    <row r="744" spans="1:12" ht="15.75" customHeight="1">
      <c r="A744" s="143"/>
      <c r="B744" s="143"/>
      <c r="C744" s="143"/>
      <c r="D744" s="143"/>
      <c r="E744" s="143"/>
      <c r="I744" s="139"/>
      <c r="J744" s="139"/>
      <c r="K744" s="139"/>
      <c r="L744" s="139"/>
    </row>
    <row r="745" spans="1:12" ht="15.75" customHeight="1">
      <c r="A745" s="143"/>
      <c r="B745" s="143"/>
      <c r="C745" s="143"/>
      <c r="D745" s="143"/>
      <c r="E745" s="143"/>
      <c r="I745" s="139"/>
      <c r="J745" s="139"/>
      <c r="K745" s="139"/>
      <c r="L745" s="139"/>
    </row>
    <row r="746" spans="1:12" ht="15.75" customHeight="1">
      <c r="A746" s="143"/>
      <c r="B746" s="143"/>
      <c r="C746" s="143"/>
      <c r="D746" s="143"/>
      <c r="E746" s="143"/>
      <c r="I746" s="139"/>
      <c r="J746" s="139"/>
      <c r="K746" s="139"/>
      <c r="L746" s="139"/>
    </row>
    <row r="747" spans="1:12" ht="15.75" customHeight="1">
      <c r="A747" s="143"/>
      <c r="B747" s="143"/>
      <c r="C747" s="143"/>
      <c r="D747" s="143"/>
      <c r="E747" s="143"/>
      <c r="I747" s="139"/>
      <c r="J747" s="139"/>
      <c r="K747" s="139"/>
      <c r="L747" s="139"/>
    </row>
    <row r="748" spans="1:12" ht="15.75" customHeight="1">
      <c r="A748" s="143"/>
      <c r="B748" s="143"/>
      <c r="C748" s="143"/>
      <c r="D748" s="143"/>
      <c r="E748" s="143"/>
      <c r="I748" s="139"/>
      <c r="J748" s="139"/>
      <c r="K748" s="139"/>
      <c r="L748" s="139"/>
    </row>
    <row r="749" spans="1:12" ht="15.75" customHeight="1">
      <c r="A749" s="143"/>
      <c r="B749" s="143"/>
      <c r="C749" s="143"/>
      <c r="D749" s="143"/>
      <c r="E749" s="143"/>
      <c r="I749" s="139"/>
      <c r="J749" s="139"/>
      <c r="K749" s="139"/>
      <c r="L749" s="139"/>
    </row>
    <row r="750" spans="1:12" ht="15.75" customHeight="1">
      <c r="A750" s="143"/>
      <c r="B750" s="143"/>
      <c r="C750" s="143"/>
      <c r="D750" s="143"/>
      <c r="E750" s="143"/>
      <c r="I750" s="139"/>
      <c r="J750" s="139"/>
      <c r="K750" s="139"/>
      <c r="L750" s="139"/>
    </row>
    <row r="751" spans="1:12" ht="15.75" customHeight="1">
      <c r="A751" s="143"/>
      <c r="B751" s="143"/>
      <c r="C751" s="143"/>
      <c r="D751" s="143"/>
      <c r="E751" s="143"/>
      <c r="I751" s="139"/>
      <c r="J751" s="139"/>
      <c r="K751" s="139"/>
      <c r="L751" s="139"/>
    </row>
    <row r="752" spans="1:12" ht="15.75" customHeight="1">
      <c r="A752" s="143"/>
      <c r="B752" s="143"/>
      <c r="C752" s="143"/>
      <c r="D752" s="143"/>
      <c r="E752" s="143"/>
      <c r="I752" s="139"/>
      <c r="J752" s="139"/>
      <c r="K752" s="139"/>
      <c r="L752" s="139"/>
    </row>
    <row r="753" spans="1:12" ht="15.75" customHeight="1">
      <c r="A753" s="143"/>
      <c r="B753" s="143"/>
      <c r="C753" s="143"/>
      <c r="D753" s="143"/>
      <c r="E753" s="143"/>
      <c r="I753" s="139"/>
      <c r="J753" s="139"/>
      <c r="K753" s="139"/>
      <c r="L753" s="139"/>
    </row>
    <row r="754" spans="1:12" ht="15.75" customHeight="1">
      <c r="A754" s="143"/>
      <c r="B754" s="143"/>
      <c r="C754" s="143"/>
      <c r="D754" s="143"/>
      <c r="E754" s="143"/>
      <c r="I754" s="139"/>
      <c r="J754" s="139"/>
      <c r="K754" s="139"/>
      <c r="L754" s="139"/>
    </row>
    <row r="755" spans="1:12" ht="15.75" customHeight="1">
      <c r="A755" s="143"/>
      <c r="B755" s="143"/>
      <c r="C755" s="143"/>
      <c r="D755" s="143"/>
      <c r="E755" s="143"/>
      <c r="I755" s="139"/>
      <c r="J755" s="139"/>
      <c r="K755" s="139"/>
      <c r="L755" s="139"/>
    </row>
    <row r="756" spans="1:12" ht="15.75" customHeight="1">
      <c r="A756" s="143"/>
      <c r="B756" s="143"/>
      <c r="C756" s="143"/>
      <c r="D756" s="143"/>
      <c r="E756" s="143"/>
      <c r="I756" s="139"/>
      <c r="J756" s="139"/>
      <c r="K756" s="139"/>
      <c r="L756" s="139"/>
    </row>
    <row r="757" spans="1:12" ht="15.75" customHeight="1">
      <c r="A757" s="143"/>
      <c r="B757" s="143"/>
      <c r="C757" s="143"/>
      <c r="D757" s="143"/>
      <c r="E757" s="143"/>
      <c r="I757" s="139"/>
      <c r="J757" s="139"/>
      <c r="K757" s="139"/>
      <c r="L757" s="139"/>
    </row>
    <row r="758" spans="1:12" ht="15.75" customHeight="1">
      <c r="A758" s="143"/>
      <c r="B758" s="143"/>
      <c r="C758" s="143"/>
      <c r="D758" s="143"/>
      <c r="E758" s="143"/>
      <c r="I758" s="139"/>
      <c r="J758" s="139"/>
      <c r="K758" s="139"/>
      <c r="L758" s="139"/>
    </row>
    <row r="759" spans="1:12" ht="15.75" customHeight="1">
      <c r="A759" s="143"/>
      <c r="B759" s="143"/>
      <c r="C759" s="143"/>
      <c r="D759" s="143"/>
      <c r="E759" s="143"/>
      <c r="I759" s="139"/>
      <c r="J759" s="139"/>
      <c r="K759" s="139"/>
      <c r="L759" s="139"/>
    </row>
    <row r="760" spans="1:12" ht="15.75" customHeight="1">
      <c r="A760" s="143"/>
      <c r="B760" s="143"/>
      <c r="C760" s="143"/>
      <c r="D760" s="143"/>
      <c r="E760" s="143"/>
      <c r="I760" s="139"/>
      <c r="J760" s="139"/>
      <c r="K760" s="139"/>
      <c r="L760" s="139"/>
    </row>
    <row r="761" spans="1:12" ht="15.75" customHeight="1">
      <c r="A761" s="143"/>
      <c r="B761" s="143"/>
      <c r="C761" s="143"/>
      <c r="D761" s="143"/>
      <c r="E761" s="143"/>
      <c r="I761" s="139"/>
      <c r="J761" s="139"/>
      <c r="K761" s="139"/>
      <c r="L761" s="139"/>
    </row>
    <row r="762" spans="1:12" ht="15.75" customHeight="1">
      <c r="A762" s="143"/>
      <c r="B762" s="143"/>
      <c r="C762" s="143"/>
      <c r="D762" s="143"/>
      <c r="E762" s="143"/>
      <c r="I762" s="139"/>
      <c r="J762" s="139"/>
      <c r="K762" s="139"/>
      <c r="L762" s="139"/>
    </row>
    <row r="763" spans="1:12" ht="15.75" customHeight="1">
      <c r="A763" s="143"/>
      <c r="B763" s="143"/>
      <c r="C763" s="143"/>
      <c r="D763" s="143"/>
      <c r="E763" s="143"/>
      <c r="I763" s="139"/>
      <c r="J763" s="139"/>
      <c r="K763" s="139"/>
      <c r="L763" s="139"/>
    </row>
    <row r="764" spans="1:12" ht="15.75" customHeight="1">
      <c r="A764" s="143"/>
      <c r="B764" s="143"/>
      <c r="C764" s="143"/>
      <c r="D764" s="143"/>
      <c r="E764" s="143"/>
      <c r="I764" s="139"/>
      <c r="J764" s="139"/>
      <c r="K764" s="139"/>
      <c r="L764" s="139"/>
    </row>
    <row r="765" spans="1:12" ht="15.75" customHeight="1">
      <c r="A765" s="143"/>
      <c r="B765" s="143"/>
      <c r="C765" s="143"/>
      <c r="D765" s="143"/>
      <c r="E765" s="143"/>
      <c r="I765" s="139"/>
      <c r="J765" s="139"/>
      <c r="K765" s="139"/>
      <c r="L765" s="139"/>
    </row>
    <row r="766" spans="1:12" ht="15.75" customHeight="1">
      <c r="A766" s="143"/>
      <c r="B766" s="143"/>
      <c r="C766" s="143"/>
      <c r="D766" s="143"/>
      <c r="E766" s="143"/>
      <c r="I766" s="139"/>
      <c r="J766" s="139"/>
      <c r="K766" s="139"/>
      <c r="L766" s="139"/>
    </row>
    <row r="767" spans="1:12" ht="15.75" customHeight="1">
      <c r="A767" s="143"/>
      <c r="B767" s="143"/>
      <c r="C767" s="143"/>
      <c r="D767" s="143"/>
      <c r="E767" s="143"/>
      <c r="I767" s="139"/>
      <c r="J767" s="139"/>
      <c r="K767" s="139"/>
      <c r="L767" s="139"/>
    </row>
    <row r="768" spans="1:12" ht="15.75" customHeight="1">
      <c r="A768" s="143"/>
      <c r="B768" s="143"/>
      <c r="C768" s="143"/>
      <c r="D768" s="143"/>
      <c r="E768" s="143"/>
      <c r="I768" s="139"/>
      <c r="J768" s="139"/>
      <c r="K768" s="139"/>
      <c r="L768" s="139"/>
    </row>
    <row r="769" spans="1:12" ht="15.75" customHeight="1">
      <c r="A769" s="143"/>
      <c r="B769" s="143"/>
      <c r="C769" s="143"/>
      <c r="D769" s="143"/>
      <c r="E769" s="143"/>
      <c r="I769" s="139"/>
      <c r="J769" s="139"/>
      <c r="K769" s="139"/>
      <c r="L769" s="139"/>
    </row>
    <row r="770" spans="1:12" ht="15.75" customHeight="1">
      <c r="A770" s="143"/>
      <c r="B770" s="143"/>
      <c r="C770" s="143"/>
      <c r="D770" s="143"/>
      <c r="E770" s="143"/>
      <c r="I770" s="139"/>
      <c r="J770" s="139"/>
      <c r="K770" s="139"/>
      <c r="L770" s="139"/>
    </row>
    <row r="771" spans="1:12" ht="15.75" customHeight="1">
      <c r="A771" s="143"/>
      <c r="B771" s="143"/>
      <c r="C771" s="143"/>
      <c r="D771" s="143"/>
      <c r="E771" s="143"/>
      <c r="I771" s="139"/>
      <c r="J771" s="139"/>
      <c r="K771" s="139"/>
      <c r="L771" s="139"/>
    </row>
    <row r="772" spans="1:12" ht="15.75" customHeight="1">
      <c r="A772" s="143"/>
      <c r="B772" s="143"/>
      <c r="C772" s="143"/>
      <c r="D772" s="143"/>
      <c r="E772" s="143"/>
      <c r="I772" s="139"/>
      <c r="J772" s="139"/>
      <c r="K772" s="139"/>
      <c r="L772" s="139"/>
    </row>
    <row r="773" spans="1:12" ht="15.75" customHeight="1">
      <c r="A773" s="143"/>
      <c r="B773" s="143"/>
      <c r="C773" s="143"/>
      <c r="D773" s="143"/>
      <c r="E773" s="143"/>
      <c r="I773" s="139"/>
      <c r="J773" s="139"/>
      <c r="K773" s="139"/>
      <c r="L773" s="139"/>
    </row>
    <row r="774" spans="1:12" ht="15.75" customHeight="1">
      <c r="A774" s="143"/>
      <c r="B774" s="143"/>
      <c r="C774" s="143"/>
      <c r="D774" s="143"/>
      <c r="E774" s="143"/>
      <c r="I774" s="139"/>
      <c r="J774" s="139"/>
      <c r="K774" s="139"/>
      <c r="L774" s="139"/>
    </row>
    <row r="775" spans="1:12" ht="15.75" customHeight="1">
      <c r="A775" s="143"/>
      <c r="B775" s="143"/>
      <c r="C775" s="143"/>
      <c r="D775" s="143"/>
      <c r="E775" s="143"/>
      <c r="I775" s="139"/>
      <c r="J775" s="139"/>
      <c r="K775" s="139"/>
      <c r="L775" s="139"/>
    </row>
    <row r="776" spans="1:12" ht="15.75" customHeight="1">
      <c r="A776" s="143"/>
      <c r="B776" s="143"/>
      <c r="C776" s="143"/>
      <c r="D776" s="143"/>
      <c r="E776" s="143"/>
      <c r="I776" s="139"/>
      <c r="J776" s="139"/>
      <c r="K776" s="139"/>
      <c r="L776" s="139"/>
    </row>
    <row r="777" spans="1:12" ht="15.75" customHeight="1">
      <c r="A777" s="143"/>
      <c r="B777" s="143"/>
      <c r="C777" s="143"/>
      <c r="D777" s="143"/>
      <c r="E777" s="143"/>
      <c r="I777" s="139"/>
      <c r="J777" s="139"/>
      <c r="K777" s="139"/>
      <c r="L777" s="139"/>
    </row>
    <row r="778" spans="1:12" ht="15.75" customHeight="1">
      <c r="A778" s="143"/>
      <c r="B778" s="143"/>
      <c r="C778" s="143"/>
      <c r="D778" s="143"/>
      <c r="E778" s="143"/>
      <c r="I778" s="139"/>
      <c r="J778" s="139"/>
      <c r="K778" s="139"/>
      <c r="L778" s="139"/>
    </row>
    <row r="779" spans="1:12" ht="15.75" customHeight="1">
      <c r="A779" s="143"/>
      <c r="B779" s="143"/>
      <c r="C779" s="143"/>
      <c r="D779" s="143"/>
      <c r="E779" s="143"/>
      <c r="I779" s="139"/>
      <c r="J779" s="139"/>
      <c r="K779" s="139"/>
      <c r="L779" s="139"/>
    </row>
    <row r="780" spans="1:12" ht="15.75" customHeight="1">
      <c r="A780" s="143"/>
      <c r="B780" s="143"/>
      <c r="C780" s="143"/>
      <c r="D780" s="143"/>
      <c r="E780" s="143"/>
      <c r="I780" s="139"/>
      <c r="J780" s="139"/>
      <c r="K780" s="139"/>
      <c r="L780" s="139"/>
    </row>
    <row r="781" spans="1:12" ht="15.75" customHeight="1">
      <c r="A781" s="143"/>
      <c r="B781" s="143"/>
      <c r="C781" s="143"/>
      <c r="D781" s="143"/>
      <c r="E781" s="143"/>
      <c r="I781" s="139"/>
      <c r="J781" s="139"/>
      <c r="K781" s="139"/>
      <c r="L781" s="139"/>
    </row>
    <row r="782" spans="1:12" ht="15.75" customHeight="1">
      <c r="A782" s="143"/>
      <c r="B782" s="143"/>
      <c r="C782" s="143"/>
      <c r="D782" s="143"/>
      <c r="E782" s="143"/>
      <c r="I782" s="139"/>
      <c r="J782" s="139"/>
      <c r="K782" s="139"/>
      <c r="L782" s="139"/>
    </row>
    <row r="783" spans="1:12" ht="15.75" customHeight="1">
      <c r="A783" s="143"/>
      <c r="B783" s="143"/>
      <c r="C783" s="143"/>
      <c r="D783" s="143"/>
      <c r="E783" s="143"/>
      <c r="I783" s="139"/>
      <c r="J783" s="139"/>
      <c r="K783" s="139"/>
      <c r="L783" s="139"/>
    </row>
    <row r="784" spans="1:12" ht="15.75" customHeight="1">
      <c r="A784" s="143"/>
      <c r="B784" s="143"/>
      <c r="C784" s="143"/>
      <c r="D784" s="143"/>
      <c r="E784" s="143"/>
      <c r="I784" s="139"/>
      <c r="J784" s="139"/>
      <c r="K784" s="139"/>
      <c r="L784" s="139"/>
    </row>
    <row r="785" spans="1:12" ht="15.75" customHeight="1">
      <c r="A785" s="143"/>
      <c r="B785" s="143"/>
      <c r="C785" s="143"/>
      <c r="D785" s="143"/>
      <c r="E785" s="143"/>
      <c r="I785" s="139"/>
      <c r="J785" s="139"/>
      <c r="K785" s="139"/>
      <c r="L785" s="139"/>
    </row>
    <row r="786" spans="1:12" ht="15.75" customHeight="1">
      <c r="A786" s="143"/>
      <c r="B786" s="143"/>
      <c r="C786" s="143"/>
      <c r="D786" s="143"/>
      <c r="E786" s="143"/>
      <c r="I786" s="139"/>
      <c r="J786" s="139"/>
      <c r="K786" s="139"/>
      <c r="L786" s="139"/>
    </row>
    <row r="787" spans="1:12" ht="15.75" customHeight="1">
      <c r="A787" s="143"/>
      <c r="B787" s="143"/>
      <c r="C787" s="143"/>
      <c r="D787" s="143"/>
      <c r="E787" s="143"/>
      <c r="I787" s="139"/>
      <c r="J787" s="139"/>
      <c r="K787" s="139"/>
      <c r="L787" s="139"/>
    </row>
    <row r="788" spans="1:12" ht="15.75" customHeight="1">
      <c r="A788" s="143"/>
      <c r="B788" s="143"/>
      <c r="C788" s="143"/>
      <c r="D788" s="143"/>
      <c r="E788" s="143"/>
      <c r="I788" s="139"/>
      <c r="J788" s="139"/>
      <c r="K788" s="139"/>
      <c r="L788" s="139"/>
    </row>
    <row r="789" spans="1:12" ht="15.75" customHeight="1">
      <c r="A789" s="143"/>
      <c r="B789" s="143"/>
      <c r="C789" s="143"/>
      <c r="D789" s="143"/>
      <c r="E789" s="143"/>
      <c r="I789" s="139"/>
      <c r="J789" s="139"/>
      <c r="K789" s="139"/>
      <c r="L789" s="139"/>
    </row>
    <row r="790" spans="1:12" ht="15.75" customHeight="1">
      <c r="A790" s="143"/>
      <c r="B790" s="143"/>
      <c r="C790" s="143"/>
      <c r="D790" s="143"/>
      <c r="E790" s="143"/>
      <c r="I790" s="139"/>
      <c r="J790" s="139"/>
      <c r="K790" s="139"/>
      <c r="L790" s="139"/>
    </row>
    <row r="791" spans="1:12" ht="15.75" customHeight="1">
      <c r="A791" s="143"/>
      <c r="B791" s="143"/>
      <c r="C791" s="143"/>
      <c r="D791" s="143"/>
      <c r="E791" s="143"/>
      <c r="I791" s="139"/>
      <c r="J791" s="139"/>
      <c r="K791" s="139"/>
      <c r="L791" s="139"/>
    </row>
    <row r="792" spans="1:12" ht="15.75" customHeight="1">
      <c r="A792" s="143"/>
      <c r="B792" s="143"/>
      <c r="C792" s="143"/>
      <c r="D792" s="143"/>
      <c r="E792" s="143"/>
      <c r="I792" s="139"/>
      <c r="J792" s="139"/>
      <c r="K792" s="139"/>
      <c r="L792" s="139"/>
    </row>
    <row r="793" spans="1:12" ht="15.75" customHeight="1">
      <c r="A793" s="143"/>
      <c r="B793" s="143"/>
      <c r="C793" s="143"/>
      <c r="D793" s="143"/>
      <c r="E793" s="143"/>
      <c r="I793" s="139"/>
      <c r="J793" s="139"/>
      <c r="K793" s="139"/>
      <c r="L793" s="139"/>
    </row>
    <row r="794" spans="1:12" ht="15.75" customHeight="1">
      <c r="A794" s="143"/>
      <c r="B794" s="143"/>
      <c r="C794" s="143"/>
      <c r="D794" s="143"/>
      <c r="E794" s="143"/>
      <c r="I794" s="139"/>
      <c r="J794" s="139"/>
      <c r="K794" s="139"/>
      <c r="L794" s="139"/>
    </row>
    <row r="795" spans="1:12" ht="15.75" customHeight="1">
      <c r="A795" s="143"/>
      <c r="B795" s="143"/>
      <c r="C795" s="143"/>
      <c r="D795" s="143"/>
      <c r="E795" s="143"/>
      <c r="I795" s="139"/>
      <c r="J795" s="139"/>
      <c r="K795" s="139"/>
      <c r="L795" s="139"/>
    </row>
    <row r="796" spans="1:12" ht="15.75" customHeight="1">
      <c r="A796" s="143"/>
      <c r="B796" s="143"/>
      <c r="C796" s="143"/>
      <c r="D796" s="143"/>
      <c r="E796" s="143"/>
      <c r="I796" s="139"/>
      <c r="J796" s="139"/>
      <c r="K796" s="139"/>
      <c r="L796" s="139"/>
    </row>
    <row r="797" spans="1:12" ht="15.75" customHeight="1">
      <c r="A797" s="143"/>
      <c r="B797" s="143"/>
      <c r="C797" s="143"/>
      <c r="D797" s="143"/>
      <c r="E797" s="143"/>
      <c r="I797" s="139"/>
      <c r="J797" s="139"/>
      <c r="K797" s="139"/>
      <c r="L797" s="139"/>
    </row>
    <row r="798" spans="1:12" ht="15.75" customHeight="1">
      <c r="A798" s="143"/>
      <c r="B798" s="143"/>
      <c r="C798" s="143"/>
      <c r="D798" s="143"/>
      <c r="E798" s="143"/>
      <c r="I798" s="139"/>
      <c r="J798" s="139"/>
      <c r="K798" s="139"/>
      <c r="L798" s="139"/>
    </row>
    <row r="799" spans="1:12" ht="15.75" customHeight="1">
      <c r="A799" s="143"/>
      <c r="B799" s="143"/>
      <c r="C799" s="143"/>
      <c r="D799" s="143"/>
      <c r="E799" s="143"/>
      <c r="I799" s="139"/>
      <c r="J799" s="139"/>
      <c r="K799" s="139"/>
      <c r="L799" s="139"/>
    </row>
    <row r="800" spans="1:12" ht="15.75" customHeight="1">
      <c r="A800" s="143"/>
      <c r="B800" s="143"/>
      <c r="C800" s="143"/>
      <c r="D800" s="143"/>
      <c r="E800" s="143"/>
      <c r="I800" s="139"/>
      <c r="J800" s="139"/>
      <c r="K800" s="139"/>
      <c r="L800" s="139"/>
    </row>
    <row r="801" spans="1:12" ht="15.75" customHeight="1">
      <c r="A801" s="143"/>
      <c r="B801" s="143"/>
      <c r="C801" s="143"/>
      <c r="D801" s="143"/>
      <c r="E801" s="143"/>
      <c r="I801" s="139"/>
      <c r="J801" s="139"/>
      <c r="K801" s="139"/>
      <c r="L801" s="139"/>
    </row>
    <row r="802" spans="1:12" ht="15.75" customHeight="1">
      <c r="A802" s="143"/>
      <c r="B802" s="143"/>
      <c r="C802" s="143"/>
      <c r="D802" s="143"/>
      <c r="E802" s="143"/>
      <c r="I802" s="139"/>
      <c r="J802" s="139"/>
      <c r="K802" s="139"/>
      <c r="L802" s="139"/>
    </row>
    <row r="803" spans="1:12" ht="15.75" customHeight="1">
      <c r="A803" s="143"/>
      <c r="B803" s="143"/>
      <c r="C803" s="143"/>
      <c r="D803" s="143"/>
      <c r="E803" s="143"/>
      <c r="I803" s="139"/>
      <c r="J803" s="139"/>
      <c r="K803" s="139"/>
      <c r="L803" s="139"/>
    </row>
    <row r="804" spans="1:12" ht="15.75" customHeight="1">
      <c r="A804" s="143"/>
      <c r="B804" s="143"/>
      <c r="C804" s="143"/>
      <c r="D804" s="143"/>
      <c r="E804" s="143"/>
      <c r="I804" s="139"/>
      <c r="J804" s="139"/>
      <c r="K804" s="139"/>
      <c r="L804" s="139"/>
    </row>
    <row r="805" spans="1:12" ht="15.75" customHeight="1">
      <c r="A805" s="143"/>
      <c r="B805" s="143"/>
      <c r="C805" s="143"/>
      <c r="D805" s="143"/>
      <c r="E805" s="143"/>
      <c r="I805" s="139"/>
      <c r="J805" s="139"/>
      <c r="K805" s="139"/>
      <c r="L805" s="139"/>
    </row>
    <row r="806" spans="1:12" ht="15.75" customHeight="1">
      <c r="A806" s="143"/>
      <c r="B806" s="143"/>
      <c r="C806" s="143"/>
      <c r="D806" s="143"/>
      <c r="E806" s="143"/>
      <c r="I806" s="139"/>
      <c r="J806" s="139"/>
      <c r="K806" s="139"/>
      <c r="L806" s="139"/>
    </row>
    <row r="807" spans="1:12" ht="15.75" customHeight="1">
      <c r="A807" s="143"/>
      <c r="B807" s="143"/>
      <c r="C807" s="143"/>
      <c r="D807" s="143"/>
      <c r="E807" s="143"/>
      <c r="I807" s="139"/>
      <c r="J807" s="139"/>
      <c r="K807" s="139"/>
      <c r="L807" s="139"/>
    </row>
    <row r="808" spans="1:12" ht="15.75" customHeight="1">
      <c r="A808" s="143"/>
      <c r="B808" s="143"/>
      <c r="C808" s="143"/>
      <c r="D808" s="143"/>
      <c r="E808" s="143"/>
      <c r="I808" s="139"/>
      <c r="J808" s="139"/>
      <c r="K808" s="139"/>
      <c r="L808" s="139"/>
    </row>
    <row r="809" spans="1:12" ht="15.75" customHeight="1">
      <c r="A809" s="143"/>
      <c r="B809" s="143"/>
      <c r="C809" s="143"/>
      <c r="D809" s="143"/>
      <c r="E809" s="143"/>
      <c r="I809" s="139"/>
      <c r="J809" s="139"/>
      <c r="K809" s="139"/>
      <c r="L809" s="139"/>
    </row>
    <row r="810" spans="1:12" ht="15.75" customHeight="1">
      <c r="A810" s="143"/>
      <c r="B810" s="143"/>
      <c r="C810" s="143"/>
      <c r="D810" s="143"/>
      <c r="E810" s="143"/>
      <c r="I810" s="139"/>
      <c r="J810" s="139"/>
      <c r="K810" s="139"/>
      <c r="L810" s="139"/>
    </row>
    <row r="811" spans="1:12" ht="15.75" customHeight="1">
      <c r="A811" s="143"/>
      <c r="B811" s="143"/>
      <c r="C811" s="143"/>
      <c r="D811" s="143"/>
      <c r="E811" s="143"/>
      <c r="I811" s="139"/>
      <c r="J811" s="139"/>
      <c r="K811" s="139"/>
      <c r="L811" s="139"/>
    </row>
    <row r="812" spans="1:12" ht="15.75" customHeight="1">
      <c r="A812" s="143"/>
      <c r="B812" s="143"/>
      <c r="C812" s="143"/>
      <c r="D812" s="143"/>
      <c r="E812" s="143"/>
      <c r="I812" s="139"/>
      <c r="J812" s="139"/>
      <c r="K812" s="139"/>
      <c r="L812" s="139"/>
    </row>
    <row r="813" spans="1:12" ht="15.75" customHeight="1">
      <c r="A813" s="143"/>
      <c r="B813" s="143"/>
      <c r="C813" s="143"/>
      <c r="D813" s="143"/>
      <c r="E813" s="143"/>
      <c r="I813" s="139"/>
      <c r="J813" s="139"/>
      <c r="K813" s="139"/>
      <c r="L813" s="139"/>
    </row>
    <row r="814" spans="1:12" ht="15.75" customHeight="1">
      <c r="A814" s="143"/>
      <c r="B814" s="143"/>
      <c r="C814" s="143"/>
      <c r="D814" s="143"/>
      <c r="E814" s="143"/>
      <c r="I814" s="139"/>
      <c r="J814" s="139"/>
      <c r="K814" s="139"/>
      <c r="L814" s="139"/>
    </row>
    <row r="815" spans="1:12" ht="15.75" customHeight="1">
      <c r="A815" s="143"/>
      <c r="B815" s="143"/>
      <c r="C815" s="143"/>
      <c r="D815" s="143"/>
      <c r="E815" s="143"/>
      <c r="I815" s="139"/>
      <c r="J815" s="139"/>
      <c r="K815" s="139"/>
      <c r="L815" s="139"/>
    </row>
    <row r="816" spans="1:12" ht="15.75" customHeight="1">
      <c r="A816" s="143"/>
      <c r="B816" s="143"/>
      <c r="C816" s="143"/>
      <c r="D816" s="143"/>
      <c r="E816" s="143"/>
      <c r="I816" s="139"/>
      <c r="J816" s="139"/>
      <c r="K816" s="139"/>
      <c r="L816" s="139"/>
    </row>
    <row r="817" spans="1:12" ht="15.75" customHeight="1">
      <c r="A817" s="143"/>
      <c r="B817" s="143"/>
      <c r="C817" s="143"/>
      <c r="D817" s="143"/>
      <c r="E817" s="143"/>
      <c r="I817" s="139"/>
      <c r="J817" s="139"/>
      <c r="K817" s="139"/>
      <c r="L817" s="139"/>
    </row>
    <row r="818" spans="1:12" ht="15.75" customHeight="1">
      <c r="A818" s="143"/>
      <c r="B818" s="143"/>
      <c r="C818" s="143"/>
      <c r="D818" s="143"/>
      <c r="E818" s="143"/>
      <c r="I818" s="139"/>
      <c r="J818" s="139"/>
      <c r="K818" s="139"/>
      <c r="L818" s="139"/>
    </row>
    <row r="819" spans="1:12" ht="15.75" customHeight="1">
      <c r="A819" s="143"/>
      <c r="B819" s="143"/>
      <c r="C819" s="143"/>
      <c r="D819" s="143"/>
      <c r="E819" s="143"/>
      <c r="I819" s="139"/>
      <c r="J819" s="139"/>
      <c r="K819" s="139"/>
      <c r="L819" s="139"/>
    </row>
    <row r="820" spans="1:12" ht="15.75" customHeight="1">
      <c r="A820" s="143"/>
      <c r="B820" s="143"/>
      <c r="C820" s="143"/>
      <c r="D820" s="143"/>
      <c r="E820" s="143"/>
      <c r="I820" s="139"/>
      <c r="J820" s="139"/>
      <c r="K820" s="139"/>
      <c r="L820" s="139"/>
    </row>
    <row r="821" spans="1:12" ht="15.75" customHeight="1">
      <c r="A821" s="143"/>
      <c r="B821" s="143"/>
      <c r="C821" s="143"/>
      <c r="D821" s="143"/>
      <c r="E821" s="143"/>
      <c r="I821" s="139"/>
      <c r="J821" s="139"/>
      <c r="K821" s="139"/>
      <c r="L821" s="139"/>
    </row>
    <row r="822" spans="1:12" ht="15.75" customHeight="1">
      <c r="A822" s="143"/>
      <c r="B822" s="143"/>
      <c r="C822" s="143"/>
      <c r="D822" s="143"/>
      <c r="E822" s="143"/>
      <c r="I822" s="139"/>
      <c r="J822" s="139"/>
      <c r="K822" s="139"/>
      <c r="L822" s="139"/>
    </row>
    <row r="823" spans="1:12" ht="15.75" customHeight="1">
      <c r="A823" s="143"/>
      <c r="B823" s="143"/>
      <c r="C823" s="143"/>
      <c r="D823" s="143"/>
      <c r="E823" s="143"/>
      <c r="I823" s="139"/>
      <c r="J823" s="139"/>
      <c r="K823" s="139"/>
      <c r="L823" s="139"/>
    </row>
    <row r="824" spans="1:12" ht="15.75" customHeight="1">
      <c r="A824" s="143"/>
      <c r="B824" s="143"/>
      <c r="C824" s="143"/>
      <c r="D824" s="143"/>
      <c r="E824" s="143"/>
      <c r="I824" s="139"/>
      <c r="J824" s="139"/>
      <c r="K824" s="139"/>
      <c r="L824" s="139"/>
    </row>
    <row r="825" spans="1:12" ht="15.75" customHeight="1">
      <c r="A825" s="143"/>
      <c r="B825" s="143"/>
      <c r="C825" s="143"/>
      <c r="D825" s="143"/>
      <c r="E825" s="143"/>
      <c r="I825" s="139"/>
      <c r="J825" s="139"/>
      <c r="K825" s="139"/>
      <c r="L825" s="139"/>
    </row>
    <row r="826" spans="1:12" ht="15.75" customHeight="1">
      <c r="A826" s="143"/>
      <c r="B826" s="143"/>
      <c r="C826" s="143"/>
      <c r="D826" s="143"/>
      <c r="E826" s="143"/>
      <c r="I826" s="139"/>
      <c r="J826" s="139"/>
      <c r="K826" s="139"/>
      <c r="L826" s="139"/>
    </row>
    <row r="827" spans="1:12" ht="15.75" customHeight="1">
      <c r="A827" s="143"/>
      <c r="B827" s="143"/>
      <c r="C827" s="143"/>
      <c r="D827" s="143"/>
      <c r="E827" s="143"/>
      <c r="I827" s="139"/>
      <c r="J827" s="139"/>
      <c r="K827" s="139"/>
      <c r="L827" s="139"/>
    </row>
    <row r="828" spans="1:12" ht="15.75" customHeight="1">
      <c r="A828" s="143"/>
      <c r="B828" s="143"/>
      <c r="C828" s="143"/>
      <c r="D828" s="143"/>
      <c r="E828" s="143"/>
      <c r="I828" s="139"/>
      <c r="J828" s="139"/>
      <c r="K828" s="139"/>
      <c r="L828" s="139"/>
    </row>
    <row r="829" spans="1:12" ht="15.75" customHeight="1">
      <c r="A829" s="143"/>
      <c r="B829" s="143"/>
      <c r="C829" s="143"/>
      <c r="D829" s="143"/>
      <c r="E829" s="143"/>
      <c r="I829" s="139"/>
      <c r="J829" s="139"/>
      <c r="K829" s="139"/>
      <c r="L829" s="139"/>
    </row>
    <row r="830" spans="1:12" ht="15.75" customHeight="1">
      <c r="A830" s="143"/>
      <c r="B830" s="143"/>
      <c r="C830" s="143"/>
      <c r="D830" s="143"/>
      <c r="E830" s="143"/>
      <c r="I830" s="139"/>
      <c r="J830" s="139"/>
      <c r="K830" s="139"/>
      <c r="L830" s="139"/>
    </row>
    <row r="831" spans="1:12" ht="15.75" customHeight="1">
      <c r="A831" s="143"/>
      <c r="B831" s="143"/>
      <c r="C831" s="143"/>
      <c r="D831" s="143"/>
      <c r="E831" s="143"/>
      <c r="I831" s="139"/>
      <c r="J831" s="139"/>
      <c r="K831" s="139"/>
      <c r="L831" s="139"/>
    </row>
    <row r="832" spans="1:12" ht="15.75" customHeight="1">
      <c r="A832" s="143"/>
      <c r="B832" s="143"/>
      <c r="C832" s="143"/>
      <c r="D832" s="143"/>
      <c r="E832" s="143"/>
      <c r="I832" s="139"/>
      <c r="J832" s="139"/>
      <c r="K832" s="139"/>
      <c r="L832" s="139"/>
    </row>
    <row r="833" spans="1:12" ht="15.75" customHeight="1">
      <c r="A833" s="143"/>
      <c r="B833" s="143"/>
      <c r="C833" s="143"/>
      <c r="D833" s="143"/>
      <c r="E833" s="143"/>
      <c r="I833" s="139"/>
      <c r="J833" s="139"/>
      <c r="K833" s="139"/>
      <c r="L833" s="139"/>
    </row>
    <row r="834" spans="1:12" ht="15.75" customHeight="1">
      <c r="A834" s="143"/>
      <c r="B834" s="143"/>
      <c r="C834" s="143"/>
      <c r="D834" s="143"/>
      <c r="E834" s="143"/>
      <c r="I834" s="139"/>
      <c r="J834" s="139"/>
      <c r="K834" s="139"/>
      <c r="L834" s="139"/>
    </row>
    <row r="835" spans="1:12" ht="15.75" customHeight="1">
      <c r="A835" s="143"/>
      <c r="B835" s="143"/>
      <c r="C835" s="143"/>
      <c r="D835" s="143"/>
      <c r="E835" s="143"/>
      <c r="I835" s="139"/>
      <c r="J835" s="139"/>
      <c r="K835" s="139"/>
      <c r="L835" s="139"/>
    </row>
    <row r="836" spans="1:12" ht="15.75" customHeight="1">
      <c r="A836" s="143"/>
      <c r="B836" s="143"/>
      <c r="C836" s="143"/>
      <c r="D836" s="143"/>
      <c r="E836" s="143"/>
      <c r="I836" s="139"/>
      <c r="J836" s="139"/>
      <c r="K836" s="139"/>
      <c r="L836" s="139"/>
    </row>
    <row r="837" spans="1:12" ht="15.75" customHeight="1">
      <c r="A837" s="143"/>
      <c r="B837" s="143"/>
      <c r="C837" s="143"/>
      <c r="D837" s="143"/>
      <c r="E837" s="143"/>
      <c r="I837" s="139"/>
      <c r="J837" s="139"/>
      <c r="K837" s="139"/>
      <c r="L837" s="139"/>
    </row>
    <row r="838" spans="1:12" ht="15.75" customHeight="1">
      <c r="A838" s="143"/>
      <c r="B838" s="143"/>
      <c r="C838" s="143"/>
      <c r="D838" s="143"/>
      <c r="E838" s="143"/>
      <c r="I838" s="139"/>
      <c r="J838" s="139"/>
      <c r="K838" s="139"/>
      <c r="L838" s="139"/>
    </row>
    <row r="839" spans="1:12" ht="15.75" customHeight="1">
      <c r="A839" s="143"/>
      <c r="B839" s="143"/>
      <c r="C839" s="143"/>
      <c r="D839" s="143"/>
      <c r="E839" s="143"/>
      <c r="I839" s="139"/>
      <c r="J839" s="139"/>
      <c r="K839" s="139"/>
      <c r="L839" s="139"/>
    </row>
    <row r="840" spans="1:12" ht="15.75" customHeight="1">
      <c r="A840" s="143"/>
      <c r="B840" s="143"/>
      <c r="C840" s="143"/>
      <c r="D840" s="143"/>
      <c r="E840" s="143"/>
      <c r="I840" s="139"/>
      <c r="J840" s="139"/>
      <c r="K840" s="139"/>
      <c r="L840" s="139"/>
    </row>
    <row r="841" spans="1:12" ht="15.75" customHeight="1">
      <c r="A841" s="143"/>
      <c r="B841" s="143"/>
      <c r="C841" s="143"/>
      <c r="D841" s="143"/>
      <c r="E841" s="143"/>
      <c r="I841" s="139"/>
      <c r="J841" s="139"/>
      <c r="K841" s="139"/>
      <c r="L841" s="139"/>
    </row>
    <row r="842" spans="1:12" ht="15.75" customHeight="1">
      <c r="A842" s="143"/>
      <c r="B842" s="143"/>
      <c r="C842" s="143"/>
      <c r="D842" s="143"/>
      <c r="E842" s="143"/>
      <c r="I842" s="139"/>
      <c r="J842" s="139"/>
      <c r="K842" s="139"/>
      <c r="L842" s="139"/>
    </row>
    <row r="843" spans="1:12" ht="15.75" customHeight="1">
      <c r="A843" s="143"/>
      <c r="B843" s="143"/>
      <c r="C843" s="143"/>
      <c r="D843" s="143"/>
      <c r="E843" s="143"/>
      <c r="I843" s="139"/>
      <c r="J843" s="139"/>
      <c r="K843" s="139"/>
      <c r="L843" s="139"/>
    </row>
    <row r="844" spans="1:12" ht="15.75" customHeight="1">
      <c r="A844" s="143"/>
      <c r="B844" s="143"/>
      <c r="C844" s="143"/>
      <c r="D844" s="143"/>
      <c r="E844" s="143"/>
      <c r="I844" s="139"/>
      <c r="J844" s="139"/>
      <c r="K844" s="139"/>
      <c r="L844" s="139"/>
    </row>
    <row r="845" spans="1:12" ht="15.75" customHeight="1">
      <c r="A845" s="143"/>
      <c r="B845" s="143"/>
      <c r="C845" s="143"/>
      <c r="D845" s="143"/>
      <c r="E845" s="143"/>
      <c r="I845" s="139"/>
      <c r="J845" s="139"/>
      <c r="K845" s="139"/>
      <c r="L845" s="139"/>
    </row>
    <row r="846" spans="1:12" ht="15.75" customHeight="1">
      <c r="A846" s="143"/>
      <c r="B846" s="143"/>
      <c r="C846" s="143"/>
      <c r="D846" s="143"/>
      <c r="E846" s="143"/>
      <c r="I846" s="139"/>
      <c r="J846" s="139"/>
      <c r="K846" s="139"/>
      <c r="L846" s="139"/>
    </row>
    <row r="847" spans="1:12" ht="15.75" customHeight="1">
      <c r="A847" s="143"/>
      <c r="B847" s="143"/>
      <c r="C847" s="143"/>
      <c r="D847" s="143"/>
      <c r="E847" s="143"/>
      <c r="I847" s="139"/>
      <c r="J847" s="139"/>
      <c r="K847" s="139"/>
      <c r="L847" s="139"/>
    </row>
    <row r="848" spans="1:12" ht="15.75" customHeight="1">
      <c r="A848" s="143"/>
      <c r="B848" s="143"/>
      <c r="C848" s="143"/>
      <c r="D848" s="143"/>
      <c r="E848" s="143"/>
      <c r="I848" s="139"/>
      <c r="J848" s="139"/>
      <c r="K848" s="139"/>
      <c r="L848" s="139"/>
    </row>
    <row r="849" spans="1:12" ht="15.75" customHeight="1">
      <c r="A849" s="143"/>
      <c r="B849" s="143"/>
      <c r="C849" s="143"/>
      <c r="D849" s="143"/>
      <c r="E849" s="143"/>
      <c r="I849" s="139"/>
      <c r="J849" s="139"/>
      <c r="K849" s="139"/>
      <c r="L849" s="139"/>
    </row>
    <row r="850" spans="1:12" ht="15.75" customHeight="1">
      <c r="A850" s="143"/>
      <c r="B850" s="143"/>
      <c r="C850" s="143"/>
      <c r="D850" s="143"/>
      <c r="E850" s="143"/>
      <c r="I850" s="139"/>
      <c r="J850" s="139"/>
      <c r="K850" s="139"/>
      <c r="L850" s="139"/>
    </row>
    <row r="851" spans="1:12" ht="15.75" customHeight="1">
      <c r="A851" s="143"/>
      <c r="B851" s="143"/>
      <c r="C851" s="143"/>
      <c r="D851" s="143"/>
      <c r="E851" s="143"/>
      <c r="I851" s="139"/>
      <c r="J851" s="139"/>
      <c r="K851" s="139"/>
      <c r="L851" s="139"/>
    </row>
    <row r="852" spans="1:12" ht="15.75" customHeight="1">
      <c r="A852" s="143"/>
      <c r="B852" s="143"/>
      <c r="C852" s="143"/>
      <c r="D852" s="143"/>
      <c r="E852" s="143"/>
      <c r="I852" s="139"/>
      <c r="J852" s="139"/>
      <c r="K852" s="139"/>
      <c r="L852" s="139"/>
    </row>
    <row r="853" spans="1:12" ht="15.75" customHeight="1">
      <c r="A853" s="143"/>
      <c r="B853" s="143"/>
      <c r="C853" s="143"/>
      <c r="D853" s="143"/>
      <c r="E853" s="143"/>
      <c r="I853" s="139"/>
      <c r="J853" s="139"/>
      <c r="K853" s="139"/>
      <c r="L853" s="139"/>
    </row>
    <row r="854" spans="1:12" ht="15.75" customHeight="1">
      <c r="A854" s="143"/>
      <c r="B854" s="143"/>
      <c r="C854" s="143"/>
      <c r="D854" s="143"/>
      <c r="E854" s="143"/>
      <c r="I854" s="139"/>
      <c r="J854" s="139"/>
      <c r="K854" s="139"/>
      <c r="L854" s="139"/>
    </row>
    <row r="855" spans="1:12" ht="15.75" customHeight="1">
      <c r="A855" s="143"/>
      <c r="B855" s="143"/>
      <c r="C855" s="143"/>
      <c r="D855" s="143"/>
      <c r="E855" s="143"/>
      <c r="I855" s="139"/>
      <c r="J855" s="139"/>
      <c r="K855" s="139"/>
      <c r="L855" s="139"/>
    </row>
    <row r="856" spans="1:12" ht="15.75" customHeight="1">
      <c r="A856" s="143"/>
      <c r="B856" s="143"/>
      <c r="C856" s="143"/>
      <c r="D856" s="143"/>
      <c r="E856" s="143"/>
      <c r="I856" s="139"/>
      <c r="J856" s="139"/>
      <c r="K856" s="139"/>
      <c r="L856" s="139"/>
    </row>
    <row r="857" spans="1:12" ht="15.75" customHeight="1">
      <c r="A857" s="143"/>
      <c r="B857" s="143"/>
      <c r="C857" s="143"/>
      <c r="D857" s="143"/>
      <c r="E857" s="143"/>
      <c r="I857" s="139"/>
      <c r="J857" s="139"/>
      <c r="K857" s="139"/>
      <c r="L857" s="139"/>
    </row>
    <row r="858" spans="1:12" ht="15.75" customHeight="1">
      <c r="A858" s="143"/>
      <c r="B858" s="143"/>
      <c r="C858" s="143"/>
      <c r="D858" s="143"/>
      <c r="E858" s="143"/>
      <c r="I858" s="139"/>
      <c r="J858" s="139"/>
      <c r="K858" s="139"/>
      <c r="L858" s="139"/>
    </row>
    <row r="859" spans="1:12" ht="15.75" customHeight="1">
      <c r="A859" s="143"/>
      <c r="B859" s="143"/>
      <c r="C859" s="143"/>
      <c r="D859" s="143"/>
      <c r="E859" s="143"/>
      <c r="I859" s="139"/>
      <c r="J859" s="139"/>
      <c r="K859" s="139"/>
      <c r="L859" s="139"/>
    </row>
    <row r="860" spans="1:12" ht="15.75" customHeight="1">
      <c r="A860" s="143"/>
      <c r="B860" s="143"/>
      <c r="C860" s="143"/>
      <c r="D860" s="143"/>
      <c r="E860" s="143"/>
      <c r="I860" s="139"/>
      <c r="J860" s="139"/>
      <c r="K860" s="139"/>
      <c r="L860" s="139"/>
    </row>
    <row r="861" spans="1:12" ht="15.75" customHeight="1">
      <c r="A861" s="143"/>
      <c r="B861" s="143"/>
      <c r="C861" s="143"/>
      <c r="D861" s="143"/>
      <c r="E861" s="143"/>
      <c r="I861" s="139"/>
      <c r="J861" s="139"/>
      <c r="K861" s="139"/>
      <c r="L861" s="139"/>
    </row>
    <row r="862" spans="1:12" ht="15.75" customHeight="1">
      <c r="A862" s="143"/>
      <c r="B862" s="143"/>
      <c r="C862" s="143"/>
      <c r="D862" s="143"/>
      <c r="E862" s="143"/>
      <c r="I862" s="139"/>
      <c r="J862" s="139"/>
      <c r="K862" s="139"/>
      <c r="L862" s="139"/>
    </row>
    <row r="863" spans="1:12" ht="15.75" customHeight="1">
      <c r="A863" s="143"/>
      <c r="B863" s="143"/>
      <c r="C863" s="143"/>
      <c r="D863" s="143"/>
      <c r="E863" s="143"/>
      <c r="I863" s="139"/>
      <c r="J863" s="139"/>
      <c r="K863" s="139"/>
      <c r="L863" s="139"/>
    </row>
    <row r="864" spans="1:12" ht="15.75" customHeight="1">
      <c r="A864" s="143"/>
      <c r="B864" s="143"/>
      <c r="C864" s="143"/>
      <c r="D864" s="143"/>
      <c r="E864" s="143"/>
      <c r="I864" s="139"/>
      <c r="J864" s="139"/>
      <c r="K864" s="139"/>
      <c r="L864" s="139"/>
    </row>
    <row r="865" spans="1:12" ht="15.75" customHeight="1">
      <c r="A865" s="143"/>
      <c r="B865" s="143"/>
      <c r="C865" s="143"/>
      <c r="D865" s="143"/>
      <c r="E865" s="143"/>
      <c r="I865" s="139"/>
      <c r="J865" s="139"/>
      <c r="K865" s="139"/>
      <c r="L865" s="139"/>
    </row>
    <row r="866" spans="1:12" ht="15.75" customHeight="1">
      <c r="A866" s="143"/>
      <c r="B866" s="143"/>
      <c r="C866" s="143"/>
      <c r="D866" s="143"/>
      <c r="E866" s="143"/>
      <c r="I866" s="139"/>
      <c r="J866" s="139"/>
      <c r="K866" s="139"/>
      <c r="L866" s="139"/>
    </row>
    <row r="867" spans="1:12" ht="15.75" customHeight="1">
      <c r="A867" s="143"/>
      <c r="B867" s="143"/>
      <c r="C867" s="143"/>
      <c r="D867" s="143"/>
      <c r="E867" s="143"/>
      <c r="I867" s="139"/>
      <c r="J867" s="139"/>
      <c r="K867" s="139"/>
      <c r="L867" s="139"/>
    </row>
    <row r="868" spans="1:12" ht="15.75" customHeight="1">
      <c r="A868" s="143"/>
      <c r="B868" s="143"/>
      <c r="C868" s="143"/>
      <c r="D868" s="143"/>
      <c r="E868" s="143"/>
      <c r="I868" s="139"/>
      <c r="J868" s="139"/>
      <c r="K868" s="139"/>
      <c r="L868" s="139"/>
    </row>
    <row r="869" spans="1:12" ht="15.75" customHeight="1">
      <c r="A869" s="143"/>
      <c r="B869" s="143"/>
      <c r="C869" s="143"/>
      <c r="D869" s="143"/>
      <c r="E869" s="143"/>
      <c r="I869" s="139"/>
      <c r="J869" s="139"/>
      <c r="K869" s="139"/>
      <c r="L869" s="139"/>
    </row>
    <row r="870" spans="1:12" ht="15.75" customHeight="1">
      <c r="A870" s="143"/>
      <c r="B870" s="143"/>
      <c r="C870" s="143"/>
      <c r="D870" s="143"/>
      <c r="E870" s="143"/>
      <c r="I870" s="139"/>
      <c r="J870" s="139"/>
      <c r="K870" s="139"/>
      <c r="L870" s="139"/>
    </row>
    <row r="871" spans="1:12" ht="15.75" customHeight="1">
      <c r="A871" s="143"/>
      <c r="B871" s="143"/>
      <c r="C871" s="143"/>
      <c r="D871" s="143"/>
      <c r="E871" s="143"/>
      <c r="I871" s="139"/>
      <c r="J871" s="139"/>
      <c r="K871" s="139"/>
      <c r="L871" s="139"/>
    </row>
    <row r="872" spans="1:12" ht="15.75" customHeight="1">
      <c r="A872" s="143"/>
      <c r="B872" s="143"/>
      <c r="C872" s="143"/>
      <c r="D872" s="143"/>
      <c r="E872" s="143"/>
      <c r="I872" s="139"/>
      <c r="J872" s="139"/>
      <c r="K872" s="139"/>
      <c r="L872" s="139"/>
    </row>
    <row r="873" spans="1:12" ht="15.75" customHeight="1">
      <c r="A873" s="143"/>
      <c r="B873" s="143"/>
      <c r="C873" s="143"/>
      <c r="D873" s="143"/>
      <c r="E873" s="143"/>
      <c r="I873" s="139"/>
      <c r="J873" s="139"/>
      <c r="K873" s="139"/>
      <c r="L873" s="139"/>
    </row>
    <row r="874" spans="1:12" ht="15.75" customHeight="1">
      <c r="A874" s="143"/>
      <c r="B874" s="143"/>
      <c r="C874" s="143"/>
      <c r="D874" s="143"/>
      <c r="E874" s="143"/>
      <c r="I874" s="139"/>
      <c r="J874" s="139"/>
      <c r="K874" s="139"/>
      <c r="L874" s="139"/>
    </row>
    <row r="875" spans="1:12" ht="15.75" customHeight="1">
      <c r="A875" s="143"/>
      <c r="B875" s="143"/>
      <c r="C875" s="143"/>
      <c r="D875" s="143"/>
      <c r="E875" s="143"/>
      <c r="I875" s="139"/>
      <c r="J875" s="139"/>
      <c r="K875" s="139"/>
      <c r="L875" s="139"/>
    </row>
    <row r="876" spans="1:12" ht="15.75" customHeight="1">
      <c r="A876" s="143"/>
      <c r="B876" s="143"/>
      <c r="C876" s="143"/>
      <c r="D876" s="143"/>
      <c r="E876" s="143"/>
      <c r="I876" s="139"/>
      <c r="J876" s="139"/>
      <c r="K876" s="139"/>
      <c r="L876" s="139"/>
    </row>
    <row r="877" spans="1:12" ht="15.75" customHeight="1">
      <c r="A877" s="143"/>
      <c r="B877" s="143"/>
      <c r="C877" s="143"/>
      <c r="D877" s="143"/>
      <c r="E877" s="143"/>
      <c r="I877" s="139"/>
      <c r="J877" s="139"/>
      <c r="K877" s="139"/>
      <c r="L877" s="139"/>
    </row>
    <row r="878" spans="1:12" ht="15.75" customHeight="1">
      <c r="A878" s="143"/>
      <c r="B878" s="143"/>
      <c r="C878" s="143"/>
      <c r="D878" s="143"/>
      <c r="E878" s="143"/>
      <c r="I878" s="139"/>
      <c r="J878" s="139"/>
      <c r="K878" s="139"/>
      <c r="L878" s="139"/>
    </row>
    <row r="879" spans="1:12" ht="15.75" customHeight="1">
      <c r="A879" s="143"/>
      <c r="B879" s="143"/>
      <c r="C879" s="143"/>
      <c r="D879" s="143"/>
      <c r="E879" s="143"/>
      <c r="I879" s="139"/>
      <c r="J879" s="139"/>
      <c r="K879" s="139"/>
      <c r="L879" s="139"/>
    </row>
    <row r="880" spans="1:12" ht="15.75" customHeight="1">
      <c r="A880" s="143"/>
      <c r="B880" s="143"/>
      <c r="C880" s="143"/>
      <c r="D880" s="143"/>
      <c r="E880" s="143"/>
      <c r="I880" s="139"/>
      <c r="J880" s="139"/>
      <c r="K880" s="139"/>
      <c r="L880" s="139"/>
    </row>
    <row r="881" spans="1:12" ht="15.75" customHeight="1">
      <c r="A881" s="143"/>
      <c r="B881" s="143"/>
      <c r="C881" s="143"/>
      <c r="D881" s="143"/>
      <c r="E881" s="143"/>
      <c r="I881" s="139"/>
      <c r="J881" s="139"/>
      <c r="K881" s="139"/>
      <c r="L881" s="139"/>
    </row>
    <row r="882" spans="1:12" ht="15.75" customHeight="1">
      <c r="A882" s="143"/>
      <c r="B882" s="143"/>
      <c r="C882" s="143"/>
      <c r="D882" s="143"/>
      <c r="E882" s="143"/>
      <c r="I882" s="139"/>
      <c r="J882" s="139"/>
      <c r="K882" s="139"/>
      <c r="L882" s="139"/>
    </row>
    <row r="883" spans="1:12" ht="15.75" customHeight="1">
      <c r="A883" s="143"/>
      <c r="B883" s="143"/>
      <c r="C883" s="143"/>
      <c r="D883" s="143"/>
      <c r="E883" s="143"/>
      <c r="I883" s="139"/>
      <c r="J883" s="139"/>
      <c r="K883" s="139"/>
      <c r="L883" s="139"/>
    </row>
    <row r="884" spans="1:12" ht="15.75" customHeight="1">
      <c r="A884" s="143"/>
      <c r="B884" s="143"/>
      <c r="C884" s="143"/>
      <c r="D884" s="143"/>
      <c r="E884" s="143"/>
      <c r="I884" s="139"/>
      <c r="J884" s="139"/>
      <c r="K884" s="139"/>
      <c r="L884" s="139"/>
    </row>
    <row r="885" spans="1:12" ht="15.75" customHeight="1">
      <c r="A885" s="143"/>
      <c r="B885" s="143"/>
      <c r="C885" s="143"/>
      <c r="D885" s="143"/>
      <c r="E885" s="143"/>
      <c r="I885" s="139"/>
      <c r="J885" s="139"/>
      <c r="K885" s="139"/>
      <c r="L885" s="139"/>
    </row>
    <row r="886" spans="1:12" ht="15.75" customHeight="1">
      <c r="A886" s="143"/>
      <c r="B886" s="143"/>
      <c r="C886" s="143"/>
      <c r="D886" s="143"/>
      <c r="E886" s="143"/>
      <c r="I886" s="139"/>
      <c r="J886" s="139"/>
      <c r="K886" s="139"/>
      <c r="L886" s="139"/>
    </row>
    <row r="887" spans="1:12" ht="15.75" customHeight="1">
      <c r="A887" s="143"/>
      <c r="B887" s="143"/>
      <c r="C887" s="143"/>
      <c r="D887" s="143"/>
      <c r="E887" s="143"/>
      <c r="I887" s="139"/>
      <c r="J887" s="139"/>
      <c r="K887" s="139"/>
      <c r="L887" s="139"/>
    </row>
    <row r="888" spans="1:12" ht="15.75" customHeight="1">
      <c r="A888" s="143"/>
      <c r="B888" s="143"/>
      <c r="C888" s="143"/>
      <c r="D888" s="143"/>
      <c r="E888" s="143"/>
      <c r="I888" s="139"/>
      <c r="J888" s="139"/>
      <c r="K888" s="139"/>
      <c r="L888" s="139"/>
    </row>
    <row r="889" spans="1:12" ht="15.75" customHeight="1">
      <c r="A889" s="143"/>
      <c r="B889" s="143"/>
      <c r="C889" s="143"/>
      <c r="D889" s="143"/>
      <c r="E889" s="143"/>
      <c r="I889" s="139"/>
      <c r="J889" s="139"/>
      <c r="K889" s="139"/>
      <c r="L889" s="139"/>
    </row>
    <row r="890" spans="1:12" ht="15.75" customHeight="1">
      <c r="A890" s="143"/>
      <c r="B890" s="143"/>
      <c r="C890" s="143"/>
      <c r="D890" s="143"/>
      <c r="E890" s="143"/>
      <c r="I890" s="139"/>
      <c r="J890" s="139"/>
      <c r="K890" s="139"/>
      <c r="L890" s="139"/>
    </row>
    <row r="891" spans="1:12" ht="15.75" customHeight="1">
      <c r="A891" s="143"/>
      <c r="B891" s="143"/>
      <c r="C891" s="143"/>
      <c r="D891" s="143"/>
      <c r="E891" s="143"/>
      <c r="I891" s="139"/>
      <c r="J891" s="139"/>
      <c r="K891" s="139"/>
      <c r="L891" s="139"/>
    </row>
    <row r="892" spans="1:12" ht="15.75" customHeight="1">
      <c r="A892" s="143"/>
      <c r="B892" s="143"/>
      <c r="C892" s="143"/>
      <c r="D892" s="143"/>
      <c r="E892" s="143"/>
      <c r="I892" s="139"/>
      <c r="J892" s="139"/>
      <c r="K892" s="139"/>
      <c r="L892" s="139"/>
    </row>
    <row r="893" spans="1:12" ht="15.75" customHeight="1">
      <c r="A893" s="143"/>
      <c r="B893" s="143"/>
      <c r="C893" s="143"/>
      <c r="D893" s="143"/>
      <c r="E893" s="143"/>
      <c r="I893" s="139"/>
      <c r="J893" s="139"/>
      <c r="K893" s="139"/>
      <c r="L893" s="139"/>
    </row>
    <row r="894" spans="1:12" ht="15.75" customHeight="1">
      <c r="A894" s="143"/>
      <c r="B894" s="143"/>
      <c r="C894" s="143"/>
      <c r="D894" s="143"/>
      <c r="E894" s="143"/>
      <c r="I894" s="139"/>
      <c r="J894" s="139"/>
      <c r="K894" s="139"/>
      <c r="L894" s="139"/>
    </row>
    <row r="895" spans="1:12" ht="15.75" customHeight="1">
      <c r="A895" s="143"/>
      <c r="B895" s="143"/>
      <c r="C895" s="143"/>
      <c r="D895" s="143"/>
      <c r="E895" s="143"/>
      <c r="I895" s="139"/>
      <c r="J895" s="139"/>
      <c r="K895" s="139"/>
      <c r="L895" s="139"/>
    </row>
    <row r="896" spans="1:12" ht="15.75" customHeight="1">
      <c r="A896" s="143"/>
      <c r="B896" s="143"/>
      <c r="C896" s="143"/>
      <c r="D896" s="143"/>
      <c r="E896" s="143"/>
      <c r="I896" s="139"/>
      <c r="J896" s="139"/>
      <c r="K896" s="139"/>
      <c r="L896" s="139"/>
    </row>
    <row r="897" spans="1:12" ht="15.75" customHeight="1">
      <c r="A897" s="143"/>
      <c r="B897" s="143"/>
      <c r="C897" s="143"/>
      <c r="D897" s="143"/>
      <c r="E897" s="143"/>
      <c r="I897" s="139"/>
      <c r="J897" s="139"/>
      <c r="K897" s="139"/>
      <c r="L897" s="139"/>
    </row>
    <row r="898" spans="1:12" ht="15.75" customHeight="1">
      <c r="A898" s="143"/>
      <c r="B898" s="143"/>
      <c r="C898" s="143"/>
      <c r="D898" s="143"/>
      <c r="E898" s="143"/>
      <c r="I898" s="139"/>
      <c r="J898" s="139"/>
      <c r="K898" s="139"/>
      <c r="L898" s="139"/>
    </row>
    <row r="899" spans="1:12" ht="15.75" customHeight="1">
      <c r="A899" s="143"/>
      <c r="B899" s="143"/>
      <c r="C899" s="143"/>
      <c r="D899" s="143"/>
      <c r="E899" s="143"/>
      <c r="I899" s="139"/>
      <c r="J899" s="139"/>
      <c r="K899" s="139"/>
      <c r="L899" s="139"/>
    </row>
    <row r="900" spans="1:12" ht="15.75" customHeight="1">
      <c r="A900" s="143"/>
      <c r="B900" s="143"/>
      <c r="C900" s="143"/>
      <c r="D900" s="143"/>
      <c r="E900" s="143"/>
      <c r="I900" s="139"/>
      <c r="J900" s="139"/>
      <c r="K900" s="139"/>
      <c r="L900" s="139"/>
    </row>
    <row r="901" spans="1:12" ht="15.75" customHeight="1">
      <c r="A901" s="143"/>
      <c r="B901" s="143"/>
      <c r="C901" s="143"/>
      <c r="D901" s="143"/>
      <c r="E901" s="143"/>
      <c r="I901" s="139"/>
      <c r="J901" s="139"/>
      <c r="K901" s="139"/>
      <c r="L901" s="139"/>
    </row>
    <row r="902" spans="1:12" ht="15.75" customHeight="1">
      <c r="A902" s="143"/>
      <c r="B902" s="143"/>
      <c r="C902" s="143"/>
      <c r="D902" s="143"/>
      <c r="E902" s="143"/>
      <c r="I902" s="139"/>
      <c r="J902" s="139"/>
      <c r="K902" s="139"/>
      <c r="L902" s="139"/>
    </row>
    <row r="903" spans="1:12" ht="15.75" customHeight="1">
      <c r="A903" s="143"/>
      <c r="B903" s="143"/>
      <c r="C903" s="143"/>
      <c r="D903" s="143"/>
      <c r="E903" s="143"/>
      <c r="I903" s="139"/>
      <c r="J903" s="139"/>
      <c r="K903" s="139"/>
      <c r="L903" s="139"/>
    </row>
    <row r="904" spans="1:12" ht="15.75" customHeight="1">
      <c r="A904" s="143"/>
      <c r="B904" s="143"/>
      <c r="C904" s="143"/>
      <c r="D904" s="143"/>
      <c r="E904" s="143"/>
      <c r="I904" s="139"/>
      <c r="J904" s="139"/>
      <c r="K904" s="139"/>
      <c r="L904" s="139"/>
    </row>
    <row r="905" spans="1:12" ht="15.75" customHeight="1">
      <c r="A905" s="143"/>
      <c r="B905" s="143"/>
      <c r="C905" s="143"/>
      <c r="D905" s="143"/>
      <c r="E905" s="143"/>
      <c r="I905" s="139"/>
      <c r="J905" s="139"/>
      <c r="K905" s="139"/>
      <c r="L905" s="139"/>
    </row>
    <row r="906" spans="1:12" ht="15.75" customHeight="1">
      <c r="A906" s="143"/>
      <c r="B906" s="143"/>
      <c r="C906" s="143"/>
      <c r="D906" s="143"/>
      <c r="E906" s="143"/>
      <c r="I906" s="139"/>
      <c r="J906" s="139"/>
      <c r="K906" s="139"/>
      <c r="L906" s="139"/>
    </row>
    <row r="907" spans="1:12" ht="15.75" customHeight="1">
      <c r="A907" s="143"/>
      <c r="B907" s="143"/>
      <c r="C907" s="143"/>
      <c r="D907" s="143"/>
      <c r="E907" s="143"/>
      <c r="I907" s="139"/>
      <c r="J907" s="139"/>
      <c r="K907" s="139"/>
      <c r="L907" s="139"/>
    </row>
    <row r="908" spans="1:12" ht="15.75" customHeight="1">
      <c r="A908" s="143"/>
      <c r="B908" s="143"/>
      <c r="C908" s="143"/>
      <c r="D908" s="143"/>
      <c r="E908" s="143"/>
      <c r="I908" s="139"/>
      <c r="J908" s="139"/>
      <c r="K908" s="139"/>
      <c r="L908" s="139"/>
    </row>
    <row r="909" spans="1:12" ht="15.75" customHeight="1">
      <c r="A909" s="143"/>
      <c r="B909" s="143"/>
      <c r="C909" s="143"/>
      <c r="D909" s="143"/>
      <c r="E909" s="143"/>
      <c r="I909" s="139"/>
      <c r="J909" s="139"/>
      <c r="K909" s="139"/>
      <c r="L909" s="139"/>
    </row>
    <row r="910" spans="1:12" ht="15.75" customHeight="1">
      <c r="A910" s="143"/>
      <c r="B910" s="143"/>
      <c r="C910" s="143"/>
      <c r="D910" s="143"/>
      <c r="E910" s="143"/>
      <c r="I910" s="139"/>
      <c r="J910" s="139"/>
      <c r="K910" s="139"/>
      <c r="L910" s="139"/>
    </row>
    <row r="911" spans="1:12" ht="15.75" customHeight="1">
      <c r="A911" s="143"/>
      <c r="B911" s="143"/>
      <c r="C911" s="143"/>
      <c r="D911" s="143"/>
      <c r="E911" s="143"/>
      <c r="I911" s="139"/>
      <c r="J911" s="139"/>
      <c r="K911" s="139"/>
      <c r="L911" s="139"/>
    </row>
    <row r="912" spans="1:12" ht="15.75" customHeight="1">
      <c r="A912" s="143"/>
      <c r="B912" s="143"/>
      <c r="C912" s="143"/>
      <c r="D912" s="143"/>
      <c r="E912" s="143"/>
      <c r="I912" s="139"/>
      <c r="J912" s="139"/>
      <c r="K912" s="139"/>
      <c r="L912" s="139"/>
    </row>
    <row r="913" spans="1:12" ht="15.75" customHeight="1">
      <c r="A913" s="143"/>
      <c r="B913" s="143"/>
      <c r="C913" s="143"/>
      <c r="D913" s="143"/>
      <c r="E913" s="143"/>
      <c r="I913" s="139"/>
      <c r="J913" s="139"/>
      <c r="K913" s="139"/>
      <c r="L913" s="139"/>
    </row>
    <row r="914" spans="1:12" ht="15.75" customHeight="1">
      <c r="A914" s="143"/>
      <c r="B914" s="143"/>
      <c r="C914" s="143"/>
      <c r="D914" s="143"/>
      <c r="E914" s="143"/>
      <c r="I914" s="139"/>
      <c r="J914" s="139"/>
      <c r="K914" s="139"/>
      <c r="L914" s="139"/>
    </row>
    <row r="915" spans="1:12" ht="15.75" customHeight="1">
      <c r="A915" s="143"/>
      <c r="B915" s="143"/>
      <c r="C915" s="143"/>
      <c r="D915" s="143"/>
      <c r="E915" s="143"/>
      <c r="I915" s="139"/>
      <c r="J915" s="139"/>
      <c r="K915" s="139"/>
      <c r="L915" s="139"/>
    </row>
    <row r="916" spans="1:12" ht="15.75" customHeight="1">
      <c r="A916" s="143"/>
      <c r="B916" s="143"/>
      <c r="C916" s="143"/>
      <c r="D916" s="143"/>
      <c r="E916" s="143"/>
      <c r="I916" s="139"/>
      <c r="J916" s="139"/>
      <c r="K916" s="139"/>
      <c r="L916" s="139"/>
    </row>
    <row r="917" spans="1:12" ht="15.75" customHeight="1">
      <c r="A917" s="143"/>
      <c r="B917" s="143"/>
      <c r="C917" s="143"/>
      <c r="D917" s="143"/>
      <c r="E917" s="143"/>
      <c r="I917" s="139"/>
      <c r="J917" s="139"/>
      <c r="K917" s="139"/>
      <c r="L917" s="139"/>
    </row>
    <row r="918" spans="1:12" ht="15.75" customHeight="1">
      <c r="A918" s="143"/>
      <c r="B918" s="143"/>
      <c r="C918" s="143"/>
      <c r="D918" s="143"/>
      <c r="E918" s="143"/>
      <c r="I918" s="139"/>
      <c r="J918" s="139"/>
      <c r="K918" s="139"/>
      <c r="L918" s="139"/>
    </row>
    <row r="919" spans="1:12" ht="15.75" customHeight="1">
      <c r="A919" s="143"/>
      <c r="B919" s="143"/>
      <c r="C919" s="143"/>
      <c r="D919" s="143"/>
      <c r="E919" s="143"/>
      <c r="I919" s="139"/>
      <c r="J919" s="139"/>
      <c r="K919" s="139"/>
      <c r="L919" s="139"/>
    </row>
    <row r="920" spans="1:12" ht="15.75" customHeight="1">
      <c r="A920" s="143"/>
      <c r="B920" s="143"/>
      <c r="C920" s="143"/>
      <c r="D920" s="143"/>
      <c r="E920" s="143"/>
      <c r="I920" s="139"/>
      <c r="J920" s="139"/>
      <c r="K920" s="139"/>
      <c r="L920" s="139"/>
    </row>
    <row r="921" spans="1:12" ht="15.75" customHeight="1">
      <c r="A921" s="143"/>
      <c r="B921" s="143"/>
      <c r="C921" s="143"/>
      <c r="D921" s="143"/>
      <c r="E921" s="143"/>
      <c r="I921" s="139"/>
      <c r="J921" s="139"/>
      <c r="K921" s="139"/>
      <c r="L921" s="139"/>
    </row>
    <row r="922" spans="1:12" ht="15.75" customHeight="1">
      <c r="A922" s="143"/>
      <c r="B922" s="143"/>
      <c r="C922" s="143"/>
      <c r="D922" s="143"/>
      <c r="E922" s="143"/>
      <c r="I922" s="139"/>
      <c r="J922" s="139"/>
      <c r="K922" s="139"/>
      <c r="L922" s="139"/>
    </row>
    <row r="923" spans="1:12" ht="15.75" customHeight="1">
      <c r="A923" s="143"/>
      <c r="B923" s="143"/>
      <c r="C923" s="143"/>
      <c r="D923" s="143"/>
      <c r="E923" s="143"/>
      <c r="I923" s="139"/>
      <c r="J923" s="139"/>
      <c r="K923" s="139"/>
      <c r="L923" s="139"/>
    </row>
    <row r="924" spans="1:12" ht="15.75" customHeight="1">
      <c r="A924" s="143"/>
      <c r="B924" s="143"/>
      <c r="C924" s="143"/>
      <c r="D924" s="143"/>
      <c r="E924" s="143"/>
      <c r="I924" s="139"/>
      <c r="J924" s="139"/>
      <c r="K924" s="139"/>
      <c r="L924" s="139"/>
    </row>
    <row r="925" spans="1:12" ht="15.75" customHeight="1">
      <c r="A925" s="143"/>
      <c r="B925" s="143"/>
      <c r="C925" s="143"/>
      <c r="D925" s="143"/>
      <c r="E925" s="143"/>
      <c r="I925" s="139"/>
      <c r="J925" s="139"/>
      <c r="K925" s="139"/>
      <c r="L925" s="139"/>
    </row>
    <row r="926" spans="1:12" ht="15.75" customHeight="1">
      <c r="A926" s="143"/>
      <c r="B926" s="143"/>
      <c r="C926" s="143"/>
      <c r="D926" s="143"/>
      <c r="E926" s="143"/>
      <c r="I926" s="139"/>
      <c r="J926" s="139"/>
      <c r="K926" s="139"/>
      <c r="L926" s="139"/>
    </row>
    <row r="927" spans="1:12" ht="15.75" customHeight="1">
      <c r="A927" s="143"/>
      <c r="B927" s="143"/>
      <c r="C927" s="143"/>
      <c r="D927" s="143"/>
      <c r="E927" s="143"/>
      <c r="I927" s="139"/>
      <c r="J927" s="139"/>
      <c r="K927" s="139"/>
      <c r="L927" s="139"/>
    </row>
    <row r="928" spans="1:12" ht="15.75" customHeight="1">
      <c r="A928" s="143"/>
      <c r="B928" s="143"/>
      <c r="C928" s="143"/>
      <c r="D928" s="143"/>
      <c r="E928" s="143"/>
      <c r="I928" s="139"/>
      <c r="J928" s="139"/>
      <c r="K928" s="139"/>
      <c r="L928" s="139"/>
    </row>
    <row r="929" spans="1:12" ht="15.75" customHeight="1">
      <c r="A929" s="143"/>
      <c r="B929" s="143"/>
      <c r="C929" s="143"/>
      <c r="D929" s="143"/>
      <c r="E929" s="143"/>
      <c r="I929" s="139"/>
      <c r="J929" s="139"/>
      <c r="K929" s="139"/>
      <c r="L929" s="139"/>
    </row>
    <row r="930" spans="1:12" ht="15.75" customHeight="1">
      <c r="A930" s="143"/>
      <c r="B930" s="143"/>
      <c r="C930" s="143"/>
      <c r="D930" s="143"/>
      <c r="E930" s="143"/>
      <c r="I930" s="139"/>
      <c r="J930" s="139"/>
      <c r="K930" s="139"/>
      <c r="L930" s="139"/>
    </row>
    <row r="931" spans="1:12" ht="15.75" customHeight="1">
      <c r="A931" s="143"/>
      <c r="B931" s="143"/>
      <c r="C931" s="143"/>
      <c r="D931" s="143"/>
      <c r="E931" s="143"/>
      <c r="I931" s="139"/>
      <c r="J931" s="139"/>
      <c r="K931" s="139"/>
      <c r="L931" s="139"/>
    </row>
    <row r="932" spans="1:12" ht="15.75" customHeight="1">
      <c r="A932" s="143"/>
      <c r="B932" s="143"/>
      <c r="C932" s="143"/>
      <c r="D932" s="143"/>
      <c r="E932" s="143"/>
      <c r="I932" s="139"/>
      <c r="J932" s="139"/>
      <c r="K932" s="139"/>
      <c r="L932" s="139"/>
    </row>
    <row r="933" spans="1:12" ht="15.75" customHeight="1">
      <c r="A933" s="143"/>
      <c r="B933" s="143"/>
      <c r="C933" s="143"/>
      <c r="D933" s="143"/>
      <c r="E933" s="143"/>
      <c r="I933" s="139"/>
      <c r="J933" s="139"/>
      <c r="K933" s="139"/>
      <c r="L933" s="139"/>
    </row>
    <row r="934" spans="1:12" ht="15.75" customHeight="1">
      <c r="A934" s="143"/>
      <c r="B934" s="143"/>
      <c r="C934" s="143"/>
      <c r="D934" s="143"/>
      <c r="E934" s="143"/>
      <c r="I934" s="139"/>
      <c r="J934" s="139"/>
      <c r="K934" s="139"/>
      <c r="L934" s="139"/>
    </row>
    <row r="935" spans="1:12" ht="15.75" customHeight="1">
      <c r="A935" s="143"/>
      <c r="B935" s="143"/>
      <c r="C935" s="143"/>
      <c r="D935" s="143"/>
      <c r="E935" s="143"/>
      <c r="I935" s="139"/>
      <c r="J935" s="139"/>
      <c r="K935" s="139"/>
      <c r="L935" s="139"/>
    </row>
    <row r="936" spans="1:12" ht="15.75" customHeight="1">
      <c r="A936" s="143"/>
      <c r="B936" s="143"/>
      <c r="C936" s="143"/>
      <c r="D936" s="143"/>
      <c r="E936" s="143"/>
      <c r="I936" s="139"/>
      <c r="J936" s="139"/>
      <c r="K936" s="139"/>
      <c r="L936" s="139"/>
    </row>
    <row r="937" spans="1:12" ht="15.75" customHeight="1">
      <c r="A937" s="143"/>
      <c r="B937" s="143"/>
      <c r="C937" s="143"/>
      <c r="D937" s="143"/>
      <c r="E937" s="143"/>
      <c r="I937" s="139"/>
      <c r="J937" s="139"/>
      <c r="K937" s="139"/>
      <c r="L937" s="139"/>
    </row>
    <row r="938" spans="1:12" ht="15.75" customHeight="1">
      <c r="A938" s="143"/>
      <c r="B938" s="143"/>
      <c r="C938" s="143"/>
      <c r="D938" s="143"/>
      <c r="E938" s="143"/>
      <c r="I938" s="139"/>
      <c r="J938" s="139"/>
      <c r="K938" s="139"/>
      <c r="L938" s="139"/>
    </row>
    <row r="939" spans="1:12" ht="15.75" customHeight="1">
      <c r="A939" s="143"/>
      <c r="B939" s="143"/>
      <c r="C939" s="143"/>
      <c r="D939" s="143"/>
      <c r="E939" s="143"/>
      <c r="I939" s="139"/>
      <c r="J939" s="139"/>
      <c r="K939" s="139"/>
      <c r="L939" s="139"/>
    </row>
    <row r="940" spans="1:12" ht="15.75" customHeight="1">
      <c r="A940" s="143"/>
      <c r="B940" s="143"/>
      <c r="C940" s="143"/>
      <c r="D940" s="143"/>
      <c r="E940" s="143"/>
      <c r="I940" s="139"/>
      <c r="J940" s="139"/>
      <c r="K940" s="139"/>
      <c r="L940" s="139"/>
    </row>
    <row r="941" spans="1:12" ht="15.75" customHeight="1">
      <c r="A941" s="143"/>
      <c r="B941" s="143"/>
      <c r="C941" s="143"/>
      <c r="D941" s="143"/>
      <c r="E941" s="143"/>
      <c r="I941" s="139"/>
      <c r="J941" s="139"/>
      <c r="K941" s="139"/>
      <c r="L941" s="139"/>
    </row>
    <row r="942" spans="1:12" ht="15.75" customHeight="1">
      <c r="A942" s="143"/>
      <c r="B942" s="143"/>
      <c r="C942" s="143"/>
      <c r="D942" s="143"/>
      <c r="E942" s="143"/>
      <c r="I942" s="139"/>
      <c r="J942" s="139"/>
      <c r="K942" s="139"/>
      <c r="L942" s="139"/>
    </row>
    <row r="943" spans="1:12" ht="15.75" customHeight="1">
      <c r="A943" s="143"/>
      <c r="B943" s="143"/>
      <c r="C943" s="143"/>
      <c r="D943" s="143"/>
      <c r="E943" s="143"/>
      <c r="I943" s="139"/>
      <c r="J943" s="139"/>
      <c r="K943" s="139"/>
      <c r="L943" s="139"/>
    </row>
    <row r="944" spans="1:12" ht="15.75" customHeight="1">
      <c r="A944" s="143"/>
      <c r="B944" s="143"/>
      <c r="C944" s="143"/>
      <c r="D944" s="143"/>
      <c r="E944" s="143"/>
      <c r="I944" s="139"/>
      <c r="J944" s="139"/>
      <c r="K944" s="139"/>
      <c r="L944" s="139"/>
    </row>
    <row r="945" spans="1:12" ht="15.75" customHeight="1">
      <c r="A945" s="143"/>
      <c r="B945" s="143"/>
      <c r="C945" s="143"/>
      <c r="D945" s="143"/>
      <c r="E945" s="143"/>
      <c r="I945" s="139"/>
      <c r="J945" s="139"/>
      <c r="K945" s="139"/>
      <c r="L945" s="139"/>
    </row>
    <row r="946" spans="1:12" ht="15.75" customHeight="1">
      <c r="A946" s="143"/>
      <c r="B946" s="143"/>
      <c r="C946" s="143"/>
      <c r="D946" s="143"/>
      <c r="E946" s="143"/>
      <c r="I946" s="139"/>
      <c r="J946" s="139"/>
      <c r="K946" s="139"/>
      <c r="L946" s="139"/>
    </row>
    <row r="947" spans="1:12" ht="15.75" customHeight="1">
      <c r="A947" s="143"/>
      <c r="B947" s="143"/>
      <c r="C947" s="143"/>
      <c r="D947" s="143"/>
      <c r="E947" s="143"/>
      <c r="I947" s="139"/>
      <c r="J947" s="139"/>
      <c r="K947" s="139"/>
      <c r="L947" s="139"/>
    </row>
    <row r="948" spans="1:12" ht="15.75" customHeight="1">
      <c r="A948" s="143"/>
      <c r="B948" s="143"/>
      <c r="C948" s="143"/>
      <c r="D948" s="143"/>
      <c r="E948" s="143"/>
      <c r="I948" s="139"/>
      <c r="J948" s="139"/>
      <c r="K948" s="139"/>
      <c r="L948" s="139"/>
    </row>
    <row r="949" spans="1:12" ht="15.75" customHeight="1">
      <c r="A949" s="143"/>
      <c r="B949" s="143"/>
      <c r="C949" s="143"/>
      <c r="D949" s="143"/>
      <c r="E949" s="143"/>
      <c r="I949" s="139"/>
      <c r="J949" s="139"/>
      <c r="K949" s="139"/>
      <c r="L949" s="139"/>
    </row>
    <row r="950" spans="1:12" ht="15.75" customHeight="1">
      <c r="A950" s="143"/>
      <c r="B950" s="143"/>
      <c r="C950" s="143"/>
      <c r="D950" s="143"/>
      <c r="E950" s="143"/>
      <c r="I950" s="139"/>
      <c r="J950" s="139"/>
      <c r="K950" s="139"/>
      <c r="L950" s="139"/>
    </row>
    <row r="951" spans="1:12" ht="15.75" customHeight="1">
      <c r="A951" s="143"/>
      <c r="B951" s="143"/>
      <c r="C951" s="143"/>
      <c r="D951" s="143"/>
      <c r="E951" s="143"/>
      <c r="I951" s="139"/>
      <c r="J951" s="139"/>
      <c r="K951" s="139"/>
      <c r="L951" s="139"/>
    </row>
    <row r="952" spans="1:12" ht="15.75" customHeight="1">
      <c r="A952" s="143"/>
      <c r="B952" s="143"/>
      <c r="C952" s="143"/>
      <c r="D952" s="143"/>
      <c r="E952" s="143"/>
      <c r="I952" s="139"/>
      <c r="J952" s="139"/>
      <c r="K952" s="139"/>
      <c r="L952" s="139"/>
    </row>
    <row r="953" spans="1:12" ht="15.75" customHeight="1">
      <c r="A953" s="143"/>
      <c r="B953" s="143"/>
      <c r="C953" s="143"/>
      <c r="D953" s="143"/>
      <c r="E953" s="143"/>
      <c r="I953" s="139"/>
      <c r="J953" s="139"/>
      <c r="K953" s="139"/>
      <c r="L953" s="139"/>
    </row>
    <row r="954" spans="1:12" ht="15.75" customHeight="1">
      <c r="A954" s="143"/>
      <c r="B954" s="143"/>
      <c r="C954" s="143"/>
      <c r="D954" s="143"/>
      <c r="E954" s="143"/>
      <c r="I954" s="139"/>
      <c r="J954" s="139"/>
      <c r="K954" s="139"/>
      <c r="L954" s="139"/>
    </row>
    <row r="955" spans="1:12" ht="15.75" customHeight="1">
      <c r="A955" s="143"/>
      <c r="B955" s="143"/>
      <c r="C955" s="143"/>
      <c r="D955" s="143"/>
      <c r="E955" s="143"/>
      <c r="I955" s="139"/>
      <c r="J955" s="139"/>
      <c r="K955" s="139"/>
      <c r="L955" s="139"/>
    </row>
    <row r="956" spans="1:12" ht="15.75" customHeight="1">
      <c r="A956" s="143"/>
      <c r="B956" s="143"/>
      <c r="C956" s="143"/>
      <c r="D956" s="143"/>
      <c r="E956" s="143"/>
      <c r="I956" s="139"/>
      <c r="J956" s="139"/>
      <c r="K956" s="139"/>
      <c r="L956" s="139"/>
    </row>
    <row r="957" spans="1:12" ht="15.75" customHeight="1">
      <c r="A957" s="143"/>
      <c r="B957" s="143"/>
      <c r="C957" s="143"/>
      <c r="D957" s="143"/>
      <c r="E957" s="143"/>
      <c r="I957" s="139"/>
      <c r="J957" s="139"/>
      <c r="K957" s="139"/>
      <c r="L957" s="139"/>
    </row>
    <row r="958" spans="1:12" ht="15.75" customHeight="1">
      <c r="A958" s="143"/>
      <c r="B958" s="143"/>
      <c r="C958" s="143"/>
      <c r="D958" s="143"/>
      <c r="E958" s="143"/>
      <c r="I958" s="139"/>
      <c r="J958" s="139"/>
      <c r="K958" s="139"/>
      <c r="L958" s="139"/>
    </row>
    <row r="959" spans="1:12" ht="15.75" customHeight="1">
      <c r="A959" s="143"/>
      <c r="B959" s="143"/>
      <c r="C959" s="143"/>
      <c r="D959" s="143"/>
      <c r="E959" s="143"/>
      <c r="I959" s="139"/>
      <c r="J959" s="139"/>
      <c r="K959" s="139"/>
      <c r="L959" s="139"/>
    </row>
    <row r="960" spans="1:12" ht="15.75" customHeight="1">
      <c r="A960" s="143"/>
      <c r="B960" s="143"/>
      <c r="C960" s="143"/>
      <c r="D960" s="143"/>
      <c r="E960" s="143"/>
      <c r="I960" s="139"/>
      <c r="J960" s="139"/>
      <c r="K960" s="139"/>
      <c r="L960" s="139"/>
    </row>
    <row r="961" spans="1:12" ht="15.75" customHeight="1">
      <c r="A961" s="143"/>
      <c r="B961" s="143"/>
      <c r="C961" s="143"/>
      <c r="D961" s="143"/>
      <c r="E961" s="143"/>
      <c r="I961" s="139"/>
      <c r="J961" s="139"/>
      <c r="K961" s="139"/>
      <c r="L961" s="139"/>
    </row>
    <row r="962" spans="1:12" ht="15.75" customHeight="1">
      <c r="A962" s="143"/>
      <c r="B962" s="143"/>
      <c r="C962" s="143"/>
      <c r="D962" s="143"/>
      <c r="E962" s="143"/>
      <c r="I962" s="139"/>
      <c r="J962" s="139"/>
      <c r="K962" s="139"/>
      <c r="L962" s="139"/>
    </row>
    <row r="963" spans="1:12" ht="15.75" customHeight="1">
      <c r="A963" s="143"/>
      <c r="B963" s="143"/>
      <c r="C963" s="143"/>
      <c r="D963" s="143"/>
      <c r="E963" s="143"/>
      <c r="I963" s="139"/>
      <c r="J963" s="139"/>
      <c r="K963" s="139"/>
      <c r="L963" s="139"/>
    </row>
    <row r="964" spans="1:12" ht="15.75" customHeight="1">
      <c r="A964" s="143"/>
      <c r="B964" s="143"/>
      <c r="C964" s="143"/>
      <c r="D964" s="143"/>
      <c r="E964" s="143"/>
      <c r="I964" s="139"/>
      <c r="J964" s="139"/>
      <c r="K964" s="139"/>
      <c r="L964" s="139"/>
    </row>
    <row r="965" spans="1:12" ht="15.75" customHeight="1">
      <c r="A965" s="143"/>
      <c r="B965" s="143"/>
      <c r="C965" s="143"/>
      <c r="D965" s="143"/>
      <c r="E965" s="143"/>
      <c r="I965" s="139"/>
      <c r="J965" s="139"/>
      <c r="K965" s="139"/>
      <c r="L965" s="139"/>
    </row>
    <row r="966" spans="1:12" ht="15.75" customHeight="1">
      <c r="A966" s="143"/>
      <c r="B966" s="143"/>
      <c r="C966" s="143"/>
      <c r="D966" s="143"/>
      <c r="E966" s="143"/>
      <c r="I966" s="139"/>
      <c r="J966" s="139"/>
      <c r="K966" s="139"/>
      <c r="L966" s="139"/>
    </row>
    <row r="967" spans="1:12" ht="15.75" customHeight="1">
      <c r="A967" s="143"/>
      <c r="B967" s="143"/>
      <c r="C967" s="143"/>
      <c r="D967" s="143"/>
      <c r="E967" s="143"/>
      <c r="I967" s="139"/>
      <c r="J967" s="139"/>
      <c r="K967" s="139"/>
      <c r="L967" s="139"/>
    </row>
    <row r="968" spans="1:12" ht="15.75" customHeight="1">
      <c r="A968" s="143"/>
      <c r="B968" s="143"/>
      <c r="C968" s="143"/>
      <c r="D968" s="143"/>
      <c r="E968" s="143"/>
      <c r="I968" s="139"/>
      <c r="J968" s="139"/>
      <c r="K968" s="139"/>
      <c r="L968" s="139"/>
    </row>
    <row r="969" spans="1:12" ht="15.75" customHeight="1">
      <c r="A969" s="143"/>
      <c r="B969" s="143"/>
      <c r="C969" s="143"/>
      <c r="D969" s="143"/>
      <c r="E969" s="143"/>
      <c r="I969" s="139"/>
      <c r="J969" s="139"/>
      <c r="K969" s="139"/>
      <c r="L969" s="139"/>
    </row>
    <row r="970" spans="1:12" ht="15.75" customHeight="1">
      <c r="A970" s="143"/>
      <c r="B970" s="143"/>
      <c r="C970" s="143"/>
      <c r="D970" s="143"/>
      <c r="E970" s="143"/>
      <c r="I970" s="139"/>
      <c r="J970" s="139"/>
      <c r="K970" s="139"/>
      <c r="L970" s="139"/>
    </row>
    <row r="971" spans="1:12" ht="15.75" customHeight="1">
      <c r="A971" s="143"/>
      <c r="B971" s="143"/>
      <c r="C971" s="143"/>
      <c r="D971" s="143"/>
      <c r="E971" s="143"/>
      <c r="I971" s="139"/>
      <c r="J971" s="139"/>
      <c r="K971" s="139"/>
      <c r="L971" s="139"/>
    </row>
    <row r="972" spans="1:12" ht="15.75" customHeight="1">
      <c r="A972" s="143"/>
      <c r="B972" s="143"/>
      <c r="C972" s="143"/>
      <c r="D972" s="143"/>
      <c r="E972" s="143"/>
      <c r="I972" s="139"/>
      <c r="J972" s="139"/>
      <c r="K972" s="139"/>
      <c r="L972" s="139"/>
    </row>
    <row r="973" spans="1:12" ht="15.75" customHeight="1">
      <c r="A973" s="143"/>
      <c r="B973" s="143"/>
      <c r="C973" s="143"/>
      <c r="D973" s="143"/>
      <c r="E973" s="143"/>
      <c r="I973" s="139"/>
      <c r="J973" s="139"/>
      <c r="K973" s="139"/>
      <c r="L973" s="139"/>
    </row>
    <row r="974" spans="1:12" ht="15.75" customHeight="1">
      <c r="A974" s="143"/>
      <c r="B974" s="143"/>
      <c r="C974" s="143"/>
      <c r="D974" s="143"/>
      <c r="E974" s="143"/>
      <c r="I974" s="139"/>
      <c r="J974" s="139"/>
      <c r="K974" s="139"/>
      <c r="L974" s="139"/>
    </row>
    <row r="975" spans="1:12" ht="15.75" customHeight="1">
      <c r="A975" s="143"/>
      <c r="B975" s="143"/>
      <c r="C975" s="143"/>
      <c r="D975" s="143"/>
      <c r="E975" s="143"/>
      <c r="I975" s="139"/>
      <c r="J975" s="139"/>
      <c r="K975" s="139"/>
      <c r="L975" s="139"/>
    </row>
    <row r="976" spans="1:12" ht="15.75" customHeight="1">
      <c r="A976" s="143"/>
      <c r="B976" s="143"/>
      <c r="C976" s="143"/>
      <c r="D976" s="143"/>
      <c r="E976" s="143"/>
      <c r="I976" s="139"/>
      <c r="J976" s="139"/>
      <c r="K976" s="139"/>
      <c r="L976" s="139"/>
    </row>
    <row r="977" spans="1:12" ht="15.75" customHeight="1">
      <c r="A977" s="143"/>
      <c r="B977" s="143"/>
      <c r="C977" s="143"/>
      <c r="D977" s="143"/>
      <c r="E977" s="143"/>
      <c r="I977" s="139"/>
      <c r="J977" s="139"/>
      <c r="K977" s="139"/>
      <c r="L977" s="139"/>
    </row>
    <row r="978" spans="1:12" ht="15.75" customHeight="1">
      <c r="A978" s="143"/>
      <c r="B978" s="143"/>
      <c r="C978" s="143"/>
      <c r="D978" s="143"/>
      <c r="E978" s="143"/>
      <c r="I978" s="139"/>
      <c r="J978" s="139"/>
      <c r="K978" s="139"/>
      <c r="L978" s="139"/>
    </row>
    <row r="979" spans="1:12" ht="15.75" customHeight="1">
      <c r="A979" s="143"/>
      <c r="B979" s="143"/>
      <c r="C979" s="143"/>
      <c r="D979" s="143"/>
      <c r="E979" s="143"/>
      <c r="I979" s="139"/>
      <c r="J979" s="139"/>
      <c r="K979" s="139"/>
      <c r="L979" s="139"/>
    </row>
    <row r="980" spans="1:12" ht="15.75" customHeight="1">
      <c r="A980" s="143"/>
      <c r="B980" s="143"/>
      <c r="C980" s="143"/>
      <c r="D980" s="143"/>
      <c r="E980" s="143"/>
      <c r="I980" s="139"/>
      <c r="J980" s="139"/>
      <c r="K980" s="139"/>
      <c r="L980" s="139"/>
    </row>
    <row r="981" spans="1:12" ht="15.75" customHeight="1">
      <c r="A981" s="143"/>
      <c r="B981" s="143"/>
      <c r="C981" s="143"/>
      <c r="D981" s="143"/>
      <c r="E981" s="143"/>
      <c r="I981" s="139"/>
      <c r="J981" s="139"/>
      <c r="K981" s="139"/>
      <c r="L981" s="139"/>
    </row>
    <row r="982" spans="1:12" ht="15.75" customHeight="1">
      <c r="A982" s="143"/>
      <c r="B982" s="143"/>
      <c r="C982" s="143"/>
      <c r="D982" s="143"/>
      <c r="E982" s="143"/>
      <c r="I982" s="139"/>
      <c r="J982" s="139"/>
      <c r="K982" s="139"/>
      <c r="L982" s="139"/>
    </row>
    <row r="983" spans="1:12" ht="15.75" customHeight="1">
      <c r="A983" s="143"/>
      <c r="B983" s="143"/>
      <c r="C983" s="143"/>
      <c r="D983" s="143"/>
      <c r="E983" s="143"/>
      <c r="I983" s="139"/>
      <c r="J983" s="139"/>
      <c r="K983" s="139"/>
      <c r="L983" s="139"/>
    </row>
    <row r="984" spans="1:12" ht="15.75" customHeight="1">
      <c r="A984" s="143"/>
      <c r="B984" s="143"/>
      <c r="C984" s="143"/>
      <c r="D984" s="143"/>
      <c r="E984" s="143"/>
      <c r="I984" s="139"/>
      <c r="J984" s="139"/>
      <c r="K984" s="139"/>
      <c r="L984" s="139"/>
    </row>
    <row r="985" spans="1:12" ht="15.75" customHeight="1">
      <c r="A985" s="143"/>
      <c r="B985" s="143"/>
      <c r="C985" s="143"/>
      <c r="D985" s="143"/>
      <c r="E985" s="143"/>
      <c r="I985" s="139"/>
      <c r="J985" s="139"/>
      <c r="K985" s="139"/>
      <c r="L985" s="139"/>
    </row>
    <row r="986" spans="1:12" ht="15.75" customHeight="1">
      <c r="A986" s="143"/>
      <c r="B986" s="143"/>
      <c r="C986" s="143"/>
      <c r="D986" s="143"/>
      <c r="E986" s="143"/>
      <c r="I986" s="139"/>
      <c r="J986" s="139"/>
      <c r="K986" s="139"/>
      <c r="L986" s="139"/>
    </row>
    <row r="987" spans="1:12" ht="15.75" customHeight="1">
      <c r="A987" s="143"/>
      <c r="B987" s="143"/>
      <c r="C987" s="143"/>
      <c r="D987" s="143"/>
      <c r="E987" s="143"/>
      <c r="I987" s="139"/>
      <c r="J987" s="139"/>
      <c r="K987" s="139"/>
      <c r="L987" s="139"/>
    </row>
    <row r="988" spans="1:12" ht="15.75" customHeight="1">
      <c r="A988" s="143"/>
      <c r="B988" s="143"/>
      <c r="C988" s="143"/>
      <c r="D988" s="143"/>
      <c r="E988" s="143"/>
      <c r="I988" s="139"/>
      <c r="J988" s="139"/>
      <c r="K988" s="139"/>
      <c r="L988" s="139"/>
    </row>
    <row r="989" spans="1:12" ht="15.75" customHeight="1">
      <c r="A989" s="143"/>
      <c r="B989" s="143"/>
      <c r="C989" s="143"/>
      <c r="D989" s="143"/>
      <c r="E989" s="143"/>
      <c r="I989" s="139"/>
      <c r="J989" s="139"/>
      <c r="K989" s="139"/>
      <c r="L989" s="139"/>
    </row>
    <row r="990" spans="1:12" ht="15.75" customHeight="1">
      <c r="A990" s="143"/>
      <c r="B990" s="143"/>
      <c r="C990" s="143"/>
      <c r="D990" s="143"/>
      <c r="E990" s="143"/>
      <c r="I990" s="139"/>
      <c r="J990" s="139"/>
      <c r="K990" s="139"/>
      <c r="L990" s="139"/>
    </row>
    <row r="991" spans="1:12" ht="15.75" customHeight="1">
      <c r="A991" s="143"/>
      <c r="B991" s="143"/>
      <c r="C991" s="143"/>
      <c r="D991" s="143"/>
      <c r="E991" s="143"/>
      <c r="I991" s="139"/>
      <c r="J991" s="139"/>
      <c r="K991" s="139"/>
      <c r="L991" s="139"/>
    </row>
    <row r="992" spans="1:12" ht="15.75" customHeight="1">
      <c r="A992" s="143"/>
      <c r="B992" s="143"/>
      <c r="C992" s="143"/>
      <c r="D992" s="143"/>
      <c r="E992" s="143"/>
      <c r="I992" s="139"/>
      <c r="J992" s="139"/>
      <c r="K992" s="139"/>
      <c r="L992" s="139"/>
    </row>
    <row r="993" spans="1:12" ht="15.75" customHeight="1">
      <c r="A993" s="143"/>
      <c r="B993" s="143"/>
      <c r="C993" s="143"/>
      <c r="D993" s="143"/>
      <c r="E993" s="143"/>
      <c r="I993" s="139"/>
      <c r="J993" s="139"/>
      <c r="K993" s="139"/>
      <c r="L993" s="139"/>
    </row>
    <row r="994" spans="1:12" ht="15.75" customHeight="1">
      <c r="A994" s="143"/>
      <c r="B994" s="143"/>
      <c r="C994" s="143"/>
      <c r="D994" s="143"/>
      <c r="E994" s="143"/>
      <c r="I994" s="139"/>
      <c r="J994" s="139"/>
      <c r="K994" s="139"/>
      <c r="L994" s="139"/>
    </row>
    <row r="995" spans="1:12" ht="15.75" customHeight="1">
      <c r="A995" s="143"/>
      <c r="B995" s="143"/>
      <c r="C995" s="143"/>
      <c r="D995" s="143"/>
      <c r="E995" s="143"/>
      <c r="I995" s="139"/>
      <c r="J995" s="139"/>
      <c r="K995" s="139"/>
      <c r="L995" s="139"/>
    </row>
    <row r="996" spans="1:12" ht="15.75" customHeight="1">
      <c r="A996" s="143"/>
      <c r="B996" s="143"/>
      <c r="C996" s="143"/>
      <c r="D996" s="143"/>
      <c r="E996" s="143"/>
      <c r="I996" s="139"/>
      <c r="J996" s="139"/>
      <c r="K996" s="139"/>
      <c r="L996" s="139"/>
    </row>
    <row r="997" spans="1:12" ht="15.75" customHeight="1">
      <c r="A997" s="143"/>
      <c r="B997" s="143"/>
      <c r="C997" s="143"/>
      <c r="D997" s="143"/>
      <c r="E997" s="143"/>
      <c r="I997" s="139"/>
      <c r="J997" s="139"/>
      <c r="K997" s="139"/>
      <c r="L997" s="139"/>
    </row>
    <row r="998" spans="1:12" ht="15.75" customHeight="1">
      <c r="A998" s="143"/>
      <c r="B998" s="143"/>
      <c r="C998" s="143"/>
      <c r="D998" s="143"/>
      <c r="E998" s="143"/>
      <c r="I998" s="139"/>
      <c r="J998" s="139"/>
      <c r="K998" s="139"/>
      <c r="L998" s="139"/>
    </row>
    <row r="999" spans="1:12" ht="15.75" customHeight="1">
      <c r="A999" s="143"/>
      <c r="B999" s="143"/>
      <c r="C999" s="143"/>
      <c r="D999" s="143"/>
      <c r="E999" s="143"/>
      <c r="I999" s="139"/>
      <c r="J999" s="139"/>
      <c r="K999" s="139"/>
      <c r="L999" s="139"/>
    </row>
    <row r="1000" spans="1:12" ht="15.75" customHeight="1">
      <c r="A1000" s="143"/>
      <c r="B1000" s="143"/>
      <c r="C1000" s="143"/>
      <c r="D1000" s="143"/>
      <c r="E1000" s="143"/>
      <c r="I1000" s="139"/>
      <c r="J1000" s="139"/>
      <c r="K1000" s="139"/>
      <c r="L1000" s="139"/>
    </row>
  </sheetData>
  <sheetProtection sheet="1" formatCells="0" formatColumns="0" formatRows="0" insertColumns="0" insertRows="0" insertHyperlinks="0" deleteColumns="0" deleteRows="0" sort="0" autoFilter="0" pivotTables="0"/>
  <dataConsolidate/>
  <mergeCells count="122">
    <mergeCell ref="E115:I115"/>
    <mergeCell ref="E109:I109"/>
    <mergeCell ref="E110:I110"/>
    <mergeCell ref="E111:I111"/>
    <mergeCell ref="E112:I112"/>
    <mergeCell ref="E113:I113"/>
    <mergeCell ref="E114:I114"/>
    <mergeCell ref="E92:I92"/>
    <mergeCell ref="E93:I93"/>
    <mergeCell ref="E94:I94"/>
    <mergeCell ref="E106:I106"/>
    <mergeCell ref="E107:I107"/>
    <mergeCell ref="E108:I108"/>
    <mergeCell ref="E95:I95"/>
    <mergeCell ref="E96:I96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86:I86"/>
    <mergeCell ref="E87:I87"/>
    <mergeCell ref="E88:I88"/>
    <mergeCell ref="E89:I89"/>
    <mergeCell ref="E90:I90"/>
    <mergeCell ref="E91:I91"/>
    <mergeCell ref="E80:I80"/>
    <mergeCell ref="E81:I81"/>
    <mergeCell ref="E82:I82"/>
    <mergeCell ref="E83:I83"/>
    <mergeCell ref="E84:I84"/>
    <mergeCell ref="E85:I85"/>
    <mergeCell ref="E74:I74"/>
    <mergeCell ref="E75:I75"/>
    <mergeCell ref="E76:I76"/>
    <mergeCell ref="E77:I77"/>
    <mergeCell ref="E78:I78"/>
    <mergeCell ref="E79:I79"/>
    <mergeCell ref="E68:I68"/>
    <mergeCell ref="E69:I69"/>
    <mergeCell ref="E70:I70"/>
    <mergeCell ref="E71:I71"/>
    <mergeCell ref="E72:I72"/>
    <mergeCell ref="E73:I73"/>
    <mergeCell ref="E63:I63"/>
    <mergeCell ref="E64:I64"/>
    <mergeCell ref="A65:C65"/>
    <mergeCell ref="E65:I65"/>
    <mergeCell ref="E66:I66"/>
    <mergeCell ref="E67:I67"/>
    <mergeCell ref="E57:I57"/>
    <mergeCell ref="E58:I58"/>
    <mergeCell ref="E59:I59"/>
    <mergeCell ref="E60:I60"/>
    <mergeCell ref="E61:I61"/>
    <mergeCell ref="E62:I62"/>
    <mergeCell ref="E51:I51"/>
    <mergeCell ref="E52:I52"/>
    <mergeCell ref="E53:I53"/>
    <mergeCell ref="E54:I54"/>
    <mergeCell ref="E55:I55"/>
    <mergeCell ref="E56:I56"/>
    <mergeCell ref="E45:I45"/>
    <mergeCell ref="E46:I46"/>
    <mergeCell ref="E47:I47"/>
    <mergeCell ref="E48:I48"/>
    <mergeCell ref="E49:I49"/>
    <mergeCell ref="E50:I50"/>
    <mergeCell ref="E42:I42"/>
    <mergeCell ref="E43:I43"/>
    <mergeCell ref="E44:I44"/>
    <mergeCell ref="E33:I33"/>
    <mergeCell ref="E34:I34"/>
    <mergeCell ref="E35:I35"/>
    <mergeCell ref="E36:I36"/>
    <mergeCell ref="E37:I37"/>
    <mergeCell ref="E38:I38"/>
    <mergeCell ref="E15:I15"/>
    <mergeCell ref="E16:I16"/>
    <mergeCell ref="E17:I17"/>
    <mergeCell ref="E18:I18"/>
    <mergeCell ref="E19:I19"/>
    <mergeCell ref="E20:I20"/>
    <mergeCell ref="E39:I39"/>
    <mergeCell ref="E40:I40"/>
    <mergeCell ref="E41:I41"/>
    <mergeCell ref="E27:I27"/>
    <mergeCell ref="E28:I28"/>
    <mergeCell ref="E29:I29"/>
    <mergeCell ref="E30:I30"/>
    <mergeCell ref="E31:I31"/>
    <mergeCell ref="E32:I32"/>
    <mergeCell ref="E21:I21"/>
    <mergeCell ref="E22:I22"/>
    <mergeCell ref="E23:I23"/>
    <mergeCell ref="E24:I24"/>
    <mergeCell ref="E25:I25"/>
    <mergeCell ref="E26:I26"/>
    <mergeCell ref="A2:I2"/>
    <mergeCell ref="A4:B4"/>
    <mergeCell ref="E4:F4"/>
    <mergeCell ref="A5:B5"/>
    <mergeCell ref="E5:F5"/>
    <mergeCell ref="A6:B6"/>
    <mergeCell ref="E6:F6"/>
    <mergeCell ref="E13:I13"/>
    <mergeCell ref="A14:C14"/>
    <mergeCell ref="E14:I14"/>
    <mergeCell ref="A11:B11"/>
    <mergeCell ref="A12:C13"/>
    <mergeCell ref="D12:I12"/>
    <mergeCell ref="A7:B7"/>
    <mergeCell ref="E7:F7"/>
    <mergeCell ref="A8:B8"/>
    <mergeCell ref="A9:B9"/>
    <mergeCell ref="E9:F9"/>
    <mergeCell ref="A10:B10"/>
    <mergeCell ref="E10:F10"/>
  </mergeCells>
  <conditionalFormatting sqref="D15:D64">
    <cfRule type="cellIs" dxfId="7" priority="4" operator="lessThan">
      <formula>75</formula>
    </cfRule>
    <cfRule type="cellIs" dxfId="6" priority="2" operator="lessThan">
      <formula>75</formula>
    </cfRule>
  </conditionalFormatting>
  <conditionalFormatting sqref="D66:D115">
    <cfRule type="cellIs" dxfId="5" priority="3" operator="lessThan">
      <formula>75</formula>
    </cfRule>
  </conditionalFormatting>
  <conditionalFormatting sqref="E15:I64 E66:I115">
    <cfRule type="containsText" dxfId="4" priority="1" operator="containsText" text="Did Not Meet Expectation">
      <formula>NOT(ISERROR(SEARCH("Did Not Meet Expectation",E15)))</formula>
    </cfRule>
  </conditionalFormatting>
  <dataValidations count="3">
    <dataValidation allowBlank="1" showErrorMessage="1" sqref="E4:E11 G4:I4 G11:H11"/>
    <dataValidation allowBlank="1" showInputMessage="1" showErrorMessage="1" prompt="No need for manual data input here.&#10;&#10;Sir Jo" sqref="G5:I10 C9:C11 E15:I64 E66:I115"/>
    <dataValidation allowBlank="1" showInputMessage="1" showErrorMessage="1" prompt="Automatic numbering. No need for input here.&#10;&#10;Sir Jo" sqref="A15:A27"/>
  </dataValidations>
  <printOptions horizontalCentered="1"/>
  <pageMargins left="0.19685039370078741" right="0.16" top="0.15" bottom="0.11811023622047245" header="0" footer="0"/>
  <pageSetup paperSize="5" scale="85" fitToWidth="0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9933"/>
  </sheetPr>
  <dimension ref="A1:L1000"/>
  <sheetViews>
    <sheetView showGridLines="0" topLeftCell="A10" workbookViewId="0">
      <selection activeCell="J13" sqref="J13"/>
    </sheetView>
  </sheetViews>
  <sheetFormatPr defaultColWidth="12.625" defaultRowHeight="15" customHeight="1"/>
  <cols>
    <col min="1" max="1" width="3.625" style="130" customWidth="1"/>
    <col min="2" max="2" width="14.75" style="130" customWidth="1"/>
    <col min="3" max="3" width="14.125" style="130" customWidth="1"/>
    <col min="4" max="4" width="11.5" style="130" customWidth="1"/>
    <col min="5" max="5" width="9.25" style="130" customWidth="1"/>
    <col min="6" max="6" width="10.25" style="130" customWidth="1"/>
    <col min="7" max="8" width="6.375" style="130" customWidth="1"/>
    <col min="9" max="9" width="7.875" style="130" customWidth="1"/>
    <col min="10" max="10" width="8.75" style="130" customWidth="1"/>
    <col min="11" max="12" width="4.125" style="130" customWidth="1"/>
    <col min="13" max="16384" width="12.625" style="130"/>
  </cols>
  <sheetData>
    <row r="1" spans="1:12" s="123" customFormat="1">
      <c r="I1" s="124"/>
      <c r="J1" s="124"/>
      <c r="K1" s="124"/>
      <c r="L1" s="124"/>
    </row>
    <row r="2" spans="1:12" s="123" customFormat="1" ht="15.7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124"/>
      <c r="K2" s="124"/>
      <c r="L2" s="124"/>
    </row>
    <row r="3" spans="1:12" s="123" customFormat="1" ht="15.75" thickBot="1">
      <c r="A3" s="125"/>
      <c r="B3" s="125"/>
      <c r="C3" s="125"/>
      <c r="D3" s="125"/>
      <c r="E3" s="125"/>
      <c r="I3" s="124"/>
      <c r="J3" s="124"/>
      <c r="K3" s="124"/>
      <c r="L3" s="124"/>
    </row>
    <row r="4" spans="1:12" s="126" customFormat="1" ht="21" customHeight="1">
      <c r="A4" s="176" t="s">
        <v>18</v>
      </c>
      <c r="B4" s="177"/>
      <c r="C4" s="161"/>
      <c r="E4" s="217" t="s">
        <v>49</v>
      </c>
      <c r="F4" s="218"/>
      <c r="G4" s="108" t="s">
        <v>22</v>
      </c>
      <c r="H4" s="109" t="s">
        <v>23</v>
      </c>
      <c r="I4" s="110" t="s">
        <v>9</v>
      </c>
      <c r="K4" s="127"/>
      <c r="L4" s="127"/>
    </row>
    <row r="5" spans="1:12" s="126" customFormat="1" ht="27.75" customHeight="1">
      <c r="A5" s="178" t="s">
        <v>19</v>
      </c>
      <c r="B5" s="179"/>
      <c r="C5" s="162"/>
      <c r="E5" s="219" t="s">
        <v>50</v>
      </c>
      <c r="F5" s="181"/>
      <c r="G5" s="113">
        <f>COUNTIF($E$15:$I$64,"Did Not Meet Expectation")</f>
        <v>0</v>
      </c>
      <c r="H5" s="114">
        <f>COUNTIF(E66:I115,"Did not meet Expectation")</f>
        <v>0</v>
      </c>
      <c r="I5" s="115">
        <f>SUM(G5:H5)</f>
        <v>0</v>
      </c>
      <c r="K5" s="127"/>
      <c r="L5" s="127"/>
    </row>
    <row r="6" spans="1:12" s="126" customFormat="1" ht="21" customHeight="1">
      <c r="A6" s="178" t="s">
        <v>56</v>
      </c>
      <c r="B6" s="179"/>
      <c r="C6" s="163"/>
      <c r="E6" s="220" t="s">
        <v>51</v>
      </c>
      <c r="F6" s="182"/>
      <c r="G6" s="113">
        <f>COUNTIF(E15:I64,"Fairly Satisfactory")</f>
        <v>0</v>
      </c>
      <c r="H6" s="114">
        <f>COUNTIF(E66:I115,"Fairly Satisfactory")</f>
        <v>0</v>
      </c>
      <c r="I6" s="115">
        <f t="shared" ref="I6:I9" si="0">SUM(G6:H6)</f>
        <v>0</v>
      </c>
      <c r="K6" s="127"/>
      <c r="L6" s="127"/>
    </row>
    <row r="7" spans="1:12" s="126" customFormat="1" ht="21" customHeight="1">
      <c r="A7" s="178" t="s">
        <v>20</v>
      </c>
      <c r="B7" s="179"/>
      <c r="C7" s="163"/>
      <c r="E7" s="220" t="s">
        <v>52</v>
      </c>
      <c r="F7" s="182"/>
      <c r="G7" s="113">
        <f>COUNTIF($E$15:I64,"Satisfactory")</f>
        <v>0</v>
      </c>
      <c r="H7" s="114">
        <f>COUNTIF(E66:I115,"Satisfactory")</f>
        <v>0</v>
      </c>
      <c r="I7" s="115">
        <f t="shared" si="0"/>
        <v>0</v>
      </c>
      <c r="K7" s="127"/>
      <c r="L7" s="127"/>
    </row>
    <row r="8" spans="1:12" s="126" customFormat="1" ht="21" customHeight="1">
      <c r="A8" s="184" t="s">
        <v>55</v>
      </c>
      <c r="B8" s="185"/>
      <c r="C8" s="162" t="s">
        <v>48</v>
      </c>
      <c r="E8" s="111" t="s">
        <v>53</v>
      </c>
      <c r="F8" s="128"/>
      <c r="G8" s="113">
        <f>COUNTIF(E15:I64,"Very Satisfactory")</f>
        <v>0</v>
      </c>
      <c r="H8" s="114">
        <f>COUNTIF(E66:I115,"Very Satisfactory")</f>
        <v>0</v>
      </c>
      <c r="I8" s="115">
        <f t="shared" si="0"/>
        <v>0</v>
      </c>
      <c r="K8" s="127"/>
      <c r="L8" s="127"/>
    </row>
    <row r="9" spans="1:12" s="126" customFormat="1" ht="21" customHeight="1">
      <c r="A9" s="204" t="s">
        <v>36</v>
      </c>
      <c r="B9" s="205"/>
      <c r="C9" s="155">
        <f>C10+C11</f>
        <v>0</v>
      </c>
      <c r="E9" s="220" t="s">
        <v>54</v>
      </c>
      <c r="F9" s="182"/>
      <c r="G9" s="113">
        <f>COUNTIF(E15:I64,"Outstanding")</f>
        <v>0</v>
      </c>
      <c r="H9" s="114">
        <f>COUNTIF(E66:I115,"Outstanding")</f>
        <v>0</v>
      </c>
      <c r="I9" s="115">
        <f t="shared" si="0"/>
        <v>0</v>
      </c>
      <c r="K9" s="127"/>
      <c r="L9" s="127"/>
    </row>
    <row r="10" spans="1:12" s="126" customFormat="1" ht="21" customHeight="1" thickBot="1">
      <c r="A10" s="184" t="s">
        <v>57</v>
      </c>
      <c r="B10" s="185"/>
      <c r="C10" s="112">
        <f>COUNTA(B15:B64)</f>
        <v>0</v>
      </c>
      <c r="E10" s="221" t="s">
        <v>4</v>
      </c>
      <c r="F10" s="222"/>
      <c r="G10" s="116">
        <f>SUM(G5:G9)</f>
        <v>0</v>
      </c>
      <c r="H10" s="117">
        <f>SUM(H5:H9)</f>
        <v>0</v>
      </c>
      <c r="I10" s="118">
        <f>SUM(G10:H10)</f>
        <v>0</v>
      </c>
      <c r="K10" s="127"/>
      <c r="L10" s="127"/>
    </row>
    <row r="11" spans="1:12" s="126" customFormat="1" ht="21" customHeight="1" thickBot="1">
      <c r="A11" s="206" t="s">
        <v>63</v>
      </c>
      <c r="B11" s="207"/>
      <c r="C11" s="112">
        <f>COUNTA(B66:B115)</f>
        <v>0</v>
      </c>
      <c r="E11" s="101"/>
      <c r="F11" s="101"/>
      <c r="G11" s="102"/>
      <c r="H11" s="102"/>
      <c r="I11" s="103"/>
      <c r="K11" s="127"/>
      <c r="L11" s="127"/>
    </row>
    <row r="12" spans="1:12" ht="19.5" customHeight="1" thickBot="1">
      <c r="A12" s="186" t="s">
        <v>3</v>
      </c>
      <c r="B12" s="187"/>
      <c r="C12" s="188"/>
      <c r="D12" s="209" t="s">
        <v>59</v>
      </c>
      <c r="E12" s="209"/>
      <c r="F12" s="209"/>
      <c r="G12" s="209"/>
      <c r="H12" s="209"/>
      <c r="I12" s="209"/>
      <c r="J12" s="129"/>
      <c r="K12" s="129"/>
      <c r="L12" s="129"/>
    </row>
    <row r="13" spans="1:12" ht="22.5" customHeight="1" thickBot="1">
      <c r="A13" s="189"/>
      <c r="B13" s="190"/>
      <c r="C13" s="191"/>
      <c r="D13" s="131" t="s">
        <v>46</v>
      </c>
      <c r="E13" s="209" t="s">
        <v>47</v>
      </c>
      <c r="F13" s="209"/>
      <c r="G13" s="209"/>
      <c r="H13" s="209"/>
      <c r="I13" s="209"/>
      <c r="J13" s="132"/>
      <c r="K13" s="132"/>
      <c r="L13" s="132"/>
    </row>
    <row r="14" spans="1:12" ht="18" customHeight="1" thickBot="1">
      <c r="A14" s="201" t="s">
        <v>6</v>
      </c>
      <c r="B14" s="202"/>
      <c r="C14" s="203"/>
      <c r="D14" s="133"/>
      <c r="E14" s="210"/>
      <c r="F14" s="210"/>
      <c r="G14" s="210"/>
      <c r="H14" s="210"/>
      <c r="I14" s="210"/>
    </row>
    <row r="15" spans="1:12" ht="15.95" customHeight="1">
      <c r="A15" s="86" t="str">
        <f>IF(B15="","",1)</f>
        <v/>
      </c>
      <c r="B15" s="134"/>
      <c r="C15" s="135"/>
      <c r="D15" s="136"/>
      <c r="E15" s="211" t="str">
        <f>IFERROR(LOOKUP(D15,{50,74.5,79.5,84.5,89.5,100},{"Did Not Meet Expectation","Fairly Satisfactory","Satisfactory","Very Satisfactory","Outstanding"})," ")</f>
        <v/>
      </c>
      <c r="F15" s="212"/>
      <c r="G15" s="212"/>
      <c r="H15" s="212"/>
      <c r="I15" s="213"/>
      <c r="J15" s="137"/>
      <c r="K15" s="137"/>
      <c r="L15" s="137"/>
    </row>
    <row r="16" spans="1:12" ht="15.95" customHeight="1">
      <c r="A16" s="84" t="str">
        <f>IF(B16="","",A15+1)</f>
        <v/>
      </c>
      <c r="B16" s="138"/>
      <c r="C16" s="135"/>
      <c r="D16" s="136"/>
      <c r="E16" s="173" t="str">
        <f>IFERROR(LOOKUP(D16,{50,74.5,79.5,84.5,89.5,100},{"Did Not Meet Expectation","Fairly Satisfactory","Satisfactory","Very Satisfactory","Outstanding"})," ")</f>
        <v/>
      </c>
      <c r="F16" s="174"/>
      <c r="G16" s="174"/>
      <c r="H16" s="174"/>
      <c r="I16" s="175"/>
      <c r="J16" s="137"/>
      <c r="K16" s="137"/>
      <c r="L16" s="137"/>
    </row>
    <row r="17" spans="1:12" ht="15.95" customHeight="1">
      <c r="A17" s="84" t="str">
        <f t="shared" ref="A17:A64" si="1">IF(B17="","",A16+1)</f>
        <v/>
      </c>
      <c r="B17" s="134"/>
      <c r="C17" s="135"/>
      <c r="D17" s="136"/>
      <c r="E17" s="173" t="str">
        <f>IFERROR(LOOKUP(D17,{50,74.5,79.5,84.5,89.5,100},{"Did Not Meet Expectation","Fairly Satisfactory","Satisfactory","Very Satisfactory","Outstanding"})," ")</f>
        <v/>
      </c>
      <c r="F17" s="174"/>
      <c r="G17" s="174"/>
      <c r="H17" s="174"/>
      <c r="I17" s="175"/>
      <c r="J17" s="137"/>
      <c r="K17" s="137"/>
      <c r="L17" s="137"/>
    </row>
    <row r="18" spans="1:12" ht="15.95" customHeight="1">
      <c r="A18" s="84" t="str">
        <f t="shared" si="1"/>
        <v/>
      </c>
      <c r="B18" s="134"/>
      <c r="C18" s="135"/>
      <c r="D18" s="136"/>
      <c r="E18" s="173" t="str">
        <f>IFERROR(LOOKUP(D18,{50,74.5,79.5,84.5,89.5,100},{"Did Not Meet Expectation","Fairly Satisfactory","Satisfactory","Very Satisfactory","Outstanding"})," ")</f>
        <v/>
      </c>
      <c r="F18" s="174"/>
      <c r="G18" s="174"/>
      <c r="H18" s="174"/>
      <c r="I18" s="175"/>
      <c r="J18" s="137"/>
      <c r="K18" s="137"/>
      <c r="L18" s="137"/>
    </row>
    <row r="19" spans="1:12" ht="15.95" customHeight="1">
      <c r="A19" s="84" t="str">
        <f t="shared" si="1"/>
        <v/>
      </c>
      <c r="B19" s="134"/>
      <c r="C19" s="135"/>
      <c r="D19" s="136"/>
      <c r="E19" s="173" t="str">
        <f>IFERROR(LOOKUP(D19,{50,74.5,79.5,84.5,89.5,100},{"Did Not Meet Expectation","Fairly Satisfactory","Satisfactory","Very Satisfactory","Outstanding"})," ")</f>
        <v/>
      </c>
      <c r="F19" s="174"/>
      <c r="G19" s="174"/>
      <c r="H19" s="174"/>
      <c r="I19" s="175"/>
      <c r="J19" s="137"/>
      <c r="K19" s="137"/>
      <c r="L19" s="137"/>
    </row>
    <row r="20" spans="1:12" ht="15.95" customHeight="1">
      <c r="A20" s="84" t="str">
        <f t="shared" si="1"/>
        <v/>
      </c>
      <c r="B20" s="134"/>
      <c r="C20" s="135"/>
      <c r="D20" s="136"/>
      <c r="E20" s="173" t="str">
        <f>IFERROR(LOOKUP(D20,{50,74.5,79.5,84.5,89.5,100},{"Did Not Meet Expectation","Fairly Satisfactory","Satisfactory","Very Satisfactory","Outstanding"})," ")</f>
        <v/>
      </c>
      <c r="F20" s="174"/>
      <c r="G20" s="174"/>
      <c r="H20" s="174"/>
      <c r="I20" s="175"/>
      <c r="J20" s="137"/>
      <c r="K20" s="137"/>
      <c r="L20" s="137"/>
    </row>
    <row r="21" spans="1:12" ht="15.95" customHeight="1">
      <c r="A21" s="84" t="str">
        <f t="shared" si="1"/>
        <v/>
      </c>
      <c r="B21" s="134"/>
      <c r="C21" s="135"/>
      <c r="D21" s="136"/>
      <c r="E21" s="173" t="str">
        <f>IFERROR(LOOKUP(D21,{50,74.5,79.5,84.5,89.5,100},{"Did Not Meet Expectation","Fairly Satisfactory","Satisfactory","Very Satisfactory","Outstanding"})," ")</f>
        <v/>
      </c>
      <c r="F21" s="174"/>
      <c r="G21" s="174"/>
      <c r="H21" s="174"/>
      <c r="I21" s="175"/>
      <c r="J21" s="137"/>
      <c r="K21" s="137"/>
      <c r="L21" s="137"/>
    </row>
    <row r="22" spans="1:12" ht="15.95" customHeight="1">
      <c r="A22" s="84" t="str">
        <f t="shared" si="1"/>
        <v/>
      </c>
      <c r="B22" s="138"/>
      <c r="C22" s="135"/>
      <c r="D22" s="136"/>
      <c r="E22" s="173" t="str">
        <f>IFERROR(LOOKUP(D22,{50,74.5,79.5,84.5,89.5,100},{"Did Not Meet Expectation","Fairly Satisfactory","Satisfactory","Very Satisfactory","Outstanding"})," ")</f>
        <v/>
      </c>
      <c r="F22" s="174"/>
      <c r="G22" s="174"/>
      <c r="H22" s="174"/>
      <c r="I22" s="175"/>
      <c r="J22" s="137"/>
      <c r="K22" s="137"/>
      <c r="L22" s="137"/>
    </row>
    <row r="23" spans="1:12" ht="15.95" customHeight="1">
      <c r="A23" s="84" t="str">
        <f t="shared" si="1"/>
        <v/>
      </c>
      <c r="B23" s="138"/>
      <c r="C23" s="135"/>
      <c r="D23" s="136"/>
      <c r="E23" s="173" t="str">
        <f>IFERROR(LOOKUP(D23,{50,74.5,79.5,84.5,89.5,100},{"Did Not Meet Expectation","Fairly Satisfactory","Satisfactory","Very Satisfactory","Outstanding"})," ")</f>
        <v/>
      </c>
      <c r="F23" s="174"/>
      <c r="G23" s="174"/>
      <c r="H23" s="174"/>
      <c r="I23" s="175"/>
      <c r="J23" s="137"/>
      <c r="K23" s="137"/>
      <c r="L23" s="137"/>
    </row>
    <row r="24" spans="1:12" ht="15.95" customHeight="1">
      <c r="A24" s="84" t="str">
        <f t="shared" si="1"/>
        <v/>
      </c>
      <c r="B24" s="138"/>
      <c r="C24" s="135"/>
      <c r="D24" s="136"/>
      <c r="E24" s="173" t="str">
        <f>IFERROR(LOOKUP(D24,{50,74.5,79.5,84.5,89.5,100},{"Did Not Meet Expectation","Fairly Satisfactory","Satisfactory","Very Satisfactory","Outstanding"})," ")</f>
        <v/>
      </c>
      <c r="F24" s="174"/>
      <c r="G24" s="174"/>
      <c r="H24" s="174"/>
      <c r="I24" s="175"/>
      <c r="J24" s="137"/>
      <c r="K24" s="137"/>
      <c r="L24" s="137"/>
    </row>
    <row r="25" spans="1:12" ht="15.75" customHeight="1">
      <c r="A25" s="84" t="str">
        <f t="shared" si="1"/>
        <v/>
      </c>
      <c r="B25" s="138"/>
      <c r="C25" s="135"/>
      <c r="D25" s="136"/>
      <c r="E25" s="173" t="str">
        <f>IFERROR(LOOKUP(D25,{50,74.5,79.5,84.5,89.5,100},{"Did Not Meet Expectation","Fairly Satisfactory","Satisfactory","Very Satisfactory","Outstanding"})," ")</f>
        <v/>
      </c>
      <c r="F25" s="174"/>
      <c r="G25" s="174"/>
      <c r="H25" s="174"/>
      <c r="I25" s="175"/>
      <c r="J25" s="139"/>
      <c r="K25" s="139"/>
      <c r="L25" s="139"/>
    </row>
    <row r="26" spans="1:12" ht="15.95" customHeight="1">
      <c r="A26" s="84" t="str">
        <f t="shared" si="1"/>
        <v/>
      </c>
      <c r="B26" s="138"/>
      <c r="C26" s="135"/>
      <c r="D26" s="136"/>
      <c r="E26" s="173" t="str">
        <f>IFERROR(LOOKUP(D26,{50,74.5,79.5,84.5,89.5,100},{"Did Not Meet Expectation","Fairly Satisfactory","Satisfactory","Very Satisfactory","Outstanding"})," ")</f>
        <v/>
      </c>
      <c r="F26" s="174"/>
      <c r="G26" s="174"/>
      <c r="H26" s="174"/>
      <c r="I26" s="175"/>
      <c r="J26" s="140"/>
      <c r="K26" s="140"/>
      <c r="L26" s="140"/>
    </row>
    <row r="27" spans="1:12" ht="15.95" customHeight="1">
      <c r="A27" s="84" t="str">
        <f t="shared" si="1"/>
        <v/>
      </c>
      <c r="B27" s="138"/>
      <c r="C27" s="135"/>
      <c r="D27" s="136"/>
      <c r="E27" s="173" t="str">
        <f>IFERROR(LOOKUP(D27,{50,74.5,79.5,84.5,89.5,100},{"Did Not Meet Expectation","Fairly Satisfactory","Satisfactory","Very Satisfactory","Outstanding"})," ")</f>
        <v/>
      </c>
      <c r="F27" s="174"/>
      <c r="G27" s="174"/>
      <c r="H27" s="174"/>
      <c r="I27" s="175"/>
      <c r="J27" s="140"/>
      <c r="K27" s="140"/>
      <c r="L27" s="140"/>
    </row>
    <row r="28" spans="1:12" ht="15.95" customHeight="1">
      <c r="A28" s="84" t="str">
        <f t="shared" si="1"/>
        <v/>
      </c>
      <c r="B28" s="138"/>
      <c r="C28" s="135"/>
      <c r="D28" s="136"/>
      <c r="E28" s="173" t="str">
        <f>IFERROR(LOOKUP(D28,{50,74.5,79.5,84.5,89.5,100},{"Did Not Meet Expectation","Fairly Satisfactory","Satisfactory","Very Satisfactory","Outstanding"})," ")</f>
        <v/>
      </c>
      <c r="F28" s="174"/>
      <c r="G28" s="174"/>
      <c r="H28" s="174"/>
      <c r="I28" s="175"/>
      <c r="J28" s="140"/>
      <c r="K28" s="140"/>
      <c r="L28" s="140"/>
    </row>
    <row r="29" spans="1:12" ht="15.95" customHeight="1">
      <c r="A29" s="84" t="str">
        <f t="shared" si="1"/>
        <v/>
      </c>
      <c r="B29" s="138"/>
      <c r="C29" s="135"/>
      <c r="D29" s="136"/>
      <c r="E29" s="173" t="str">
        <f>IFERROR(LOOKUP(D29,{50,74.5,79.5,84.5,89.5,100},{"Did Not Meet Expectation","Fairly Satisfactory","Satisfactory","Very Satisfactory","Outstanding"})," ")</f>
        <v/>
      </c>
      <c r="F29" s="174"/>
      <c r="G29" s="174"/>
      <c r="H29" s="174"/>
      <c r="I29" s="175"/>
      <c r="J29" s="139"/>
      <c r="K29" s="139"/>
      <c r="L29" s="139"/>
    </row>
    <row r="30" spans="1:12" ht="15.95" customHeight="1">
      <c r="A30" s="84" t="str">
        <f t="shared" si="1"/>
        <v/>
      </c>
      <c r="B30" s="138"/>
      <c r="C30" s="135"/>
      <c r="D30" s="136"/>
      <c r="E30" s="173" t="str">
        <f>IFERROR(LOOKUP(D30,{50,74.5,79.5,84.5,89.5,100},{"Did Not Meet Expectation","Fairly Satisfactory","Satisfactory","Very Satisfactory","Outstanding"})," ")</f>
        <v/>
      </c>
      <c r="F30" s="174"/>
      <c r="G30" s="174"/>
      <c r="H30" s="174"/>
      <c r="I30" s="175"/>
      <c r="J30" s="139"/>
      <c r="K30" s="139"/>
      <c r="L30" s="139"/>
    </row>
    <row r="31" spans="1:12" ht="15.95" customHeight="1">
      <c r="A31" s="84" t="str">
        <f t="shared" si="1"/>
        <v/>
      </c>
      <c r="B31" s="138"/>
      <c r="C31" s="135"/>
      <c r="D31" s="136"/>
      <c r="E31" s="173" t="str">
        <f>IFERROR(LOOKUP(D31,{50,74.5,79.5,84.5,89.5,100},{"Did Not Meet Expectation","Fairly Satisfactory","Satisfactory","Very Satisfactory","Outstanding"})," ")</f>
        <v/>
      </c>
      <c r="F31" s="174"/>
      <c r="G31" s="174"/>
      <c r="H31" s="174"/>
      <c r="I31" s="175"/>
      <c r="J31" s="139"/>
      <c r="K31" s="139"/>
      <c r="L31" s="139"/>
    </row>
    <row r="32" spans="1:12" ht="15.95" customHeight="1">
      <c r="A32" s="84" t="str">
        <f t="shared" si="1"/>
        <v/>
      </c>
      <c r="B32" s="138"/>
      <c r="C32" s="135"/>
      <c r="D32" s="136"/>
      <c r="E32" s="173" t="str">
        <f>IFERROR(LOOKUP(D32,{50,74.5,79.5,84.5,89.5,100},{"Did Not Meet Expectation","Fairly Satisfactory","Satisfactory","Very Satisfactory","Outstanding"})," ")</f>
        <v/>
      </c>
      <c r="F32" s="174"/>
      <c r="G32" s="174"/>
      <c r="H32" s="174"/>
      <c r="I32" s="175"/>
      <c r="J32" s="139"/>
      <c r="K32" s="139"/>
      <c r="L32" s="139"/>
    </row>
    <row r="33" spans="1:12" ht="15.95" customHeight="1">
      <c r="A33" s="84" t="str">
        <f t="shared" si="1"/>
        <v/>
      </c>
      <c r="B33" s="138"/>
      <c r="C33" s="135"/>
      <c r="D33" s="136"/>
      <c r="E33" s="173" t="str">
        <f>IFERROR(LOOKUP(D33,{50,74.5,79.5,84.5,89.5,100},{"Did Not Meet Expectation","Fairly Satisfactory","Satisfactory","Very Satisfactory","Outstanding"})," ")</f>
        <v/>
      </c>
      <c r="F33" s="174"/>
      <c r="G33" s="174"/>
      <c r="H33" s="174"/>
      <c r="I33" s="175"/>
      <c r="J33" s="139"/>
      <c r="K33" s="139"/>
      <c r="L33" s="139"/>
    </row>
    <row r="34" spans="1:12" ht="15.95" customHeight="1">
      <c r="A34" s="84" t="str">
        <f t="shared" si="1"/>
        <v/>
      </c>
      <c r="B34" s="138"/>
      <c r="C34" s="135"/>
      <c r="D34" s="136"/>
      <c r="E34" s="173" t="str">
        <f>IFERROR(LOOKUP(D34,{50,74.5,79.5,84.5,89.5,100},{"Did Not Meet Expectation","Fairly Satisfactory","Satisfactory","Very Satisfactory","Outstanding"})," ")</f>
        <v/>
      </c>
      <c r="F34" s="174"/>
      <c r="G34" s="174"/>
      <c r="H34" s="174"/>
      <c r="I34" s="175"/>
      <c r="J34" s="139"/>
      <c r="K34" s="139"/>
      <c r="L34" s="139"/>
    </row>
    <row r="35" spans="1:12" ht="15.95" customHeight="1">
      <c r="A35" s="84" t="str">
        <f t="shared" si="1"/>
        <v/>
      </c>
      <c r="B35" s="138"/>
      <c r="C35" s="135"/>
      <c r="D35" s="136"/>
      <c r="E35" s="173" t="str">
        <f>IFERROR(LOOKUP(D35,{50,74.5,79.5,84.5,89.5,100},{"Did Not Meet Expectation","Fairly Satisfactory","Satisfactory","Very Satisfactory","Outstanding"})," ")</f>
        <v/>
      </c>
      <c r="F35" s="174"/>
      <c r="G35" s="174"/>
      <c r="H35" s="174"/>
      <c r="I35" s="175"/>
      <c r="J35" s="139"/>
      <c r="K35" s="139"/>
      <c r="L35" s="139"/>
    </row>
    <row r="36" spans="1:12" ht="15.95" customHeight="1">
      <c r="A36" s="84" t="str">
        <f t="shared" si="1"/>
        <v/>
      </c>
      <c r="B36" s="138"/>
      <c r="C36" s="135"/>
      <c r="D36" s="136"/>
      <c r="E36" s="173" t="str">
        <f>IFERROR(LOOKUP(D36,{50,74.5,79.5,84.5,89.5,100},{"Did Not Meet Expectation","Fairly Satisfactory","Satisfactory","Very Satisfactory","Outstanding"})," ")</f>
        <v/>
      </c>
      <c r="F36" s="174"/>
      <c r="G36" s="174"/>
      <c r="H36" s="174"/>
      <c r="I36" s="175"/>
    </row>
    <row r="37" spans="1:12" ht="15.95" customHeight="1">
      <c r="A37" s="84" t="str">
        <f t="shared" si="1"/>
        <v/>
      </c>
      <c r="B37" s="138"/>
      <c r="C37" s="135"/>
      <c r="D37" s="136"/>
      <c r="E37" s="173" t="str">
        <f>IFERROR(LOOKUP(D37,{50,74.5,79.5,84.5,89.5,100},{"Did Not Meet Expectation","Fairly Satisfactory","Satisfactory","Very Satisfactory","Outstanding"})," ")</f>
        <v/>
      </c>
      <c r="F37" s="174"/>
      <c r="G37" s="174"/>
      <c r="H37" s="174"/>
      <c r="I37" s="175"/>
    </row>
    <row r="38" spans="1:12" ht="15.95" customHeight="1">
      <c r="A38" s="84" t="str">
        <f t="shared" si="1"/>
        <v/>
      </c>
      <c r="B38" s="138"/>
      <c r="C38" s="135"/>
      <c r="D38" s="136"/>
      <c r="E38" s="173" t="str">
        <f>IFERROR(LOOKUP(D38,{50,74.5,79.5,84.5,89.5,100},{"Did Not Meet Expectation","Fairly Satisfactory","Satisfactory","Very Satisfactory","Outstanding"})," ")</f>
        <v/>
      </c>
      <c r="F38" s="174"/>
      <c r="G38" s="174"/>
      <c r="H38" s="174"/>
      <c r="I38" s="175"/>
    </row>
    <row r="39" spans="1:12" ht="15.95" customHeight="1">
      <c r="A39" s="84" t="str">
        <f t="shared" si="1"/>
        <v/>
      </c>
      <c r="B39" s="138"/>
      <c r="C39" s="135"/>
      <c r="D39" s="136"/>
      <c r="E39" s="173" t="str">
        <f>IFERROR(LOOKUP(D39,{50,74.5,79.5,84.5,89.5,100},{"Did Not Meet Expectation","Fairly Satisfactory","Satisfactory","Very Satisfactory","Outstanding"})," ")</f>
        <v/>
      </c>
      <c r="F39" s="174"/>
      <c r="G39" s="174"/>
      <c r="H39" s="174"/>
      <c r="I39" s="175"/>
    </row>
    <row r="40" spans="1:12" ht="15.95" customHeight="1">
      <c r="A40" s="84" t="str">
        <f t="shared" si="1"/>
        <v/>
      </c>
      <c r="B40" s="138"/>
      <c r="C40" s="135"/>
      <c r="D40" s="136"/>
      <c r="E40" s="173" t="str">
        <f>IFERROR(LOOKUP(D40,{50,74.5,79.5,84.5,89.5,100},{"Did Not Meet Expectation","Fairly Satisfactory","Satisfactory","Very Satisfactory","Outstanding"})," ")</f>
        <v/>
      </c>
      <c r="F40" s="174"/>
      <c r="G40" s="174"/>
      <c r="H40" s="174"/>
      <c r="I40" s="175"/>
    </row>
    <row r="41" spans="1:12" ht="15.95" customHeight="1">
      <c r="A41" s="84" t="str">
        <f t="shared" si="1"/>
        <v/>
      </c>
      <c r="B41" s="138"/>
      <c r="C41" s="135"/>
      <c r="D41" s="136"/>
      <c r="E41" s="173" t="str">
        <f>IFERROR(LOOKUP(D41,{50,74.5,79.5,84.5,89.5,100},{"Did Not Meet Expectation","Fairly Satisfactory","Satisfactory","Very Satisfactory","Outstanding"})," ")</f>
        <v/>
      </c>
      <c r="F41" s="174"/>
      <c r="G41" s="174"/>
      <c r="H41" s="174"/>
      <c r="I41" s="175"/>
    </row>
    <row r="42" spans="1:12" ht="15.95" customHeight="1">
      <c r="A42" s="84" t="str">
        <f t="shared" si="1"/>
        <v/>
      </c>
      <c r="B42" s="138"/>
      <c r="C42" s="135"/>
      <c r="D42" s="136"/>
      <c r="E42" s="173" t="str">
        <f>IFERROR(LOOKUP(D42,{50,74.5,79.5,84.5,89.5,100},{"Did Not Meet Expectation","Fairly Satisfactory","Satisfactory","Very Satisfactory","Outstanding"})," ")</f>
        <v/>
      </c>
      <c r="F42" s="174"/>
      <c r="G42" s="174"/>
      <c r="H42" s="174"/>
      <c r="I42" s="175"/>
    </row>
    <row r="43" spans="1:12" ht="15.95" customHeight="1">
      <c r="A43" s="84" t="str">
        <f t="shared" si="1"/>
        <v/>
      </c>
      <c r="B43" s="138"/>
      <c r="C43" s="135"/>
      <c r="D43" s="136"/>
      <c r="E43" s="173" t="str">
        <f>IFERROR(LOOKUP(D43,{50,74.5,79.5,84.5,89.5,100},{"Did Not Meet Expectation","Fairly Satisfactory","Satisfactory","Very Satisfactory","Outstanding"})," ")</f>
        <v/>
      </c>
      <c r="F43" s="174"/>
      <c r="G43" s="174"/>
      <c r="H43" s="174"/>
      <c r="I43" s="175"/>
    </row>
    <row r="44" spans="1:12" ht="15.95" customHeight="1">
      <c r="A44" s="84" t="str">
        <f t="shared" si="1"/>
        <v/>
      </c>
      <c r="B44" s="138"/>
      <c r="C44" s="135"/>
      <c r="D44" s="136"/>
      <c r="E44" s="173" t="str">
        <f>IFERROR(LOOKUP(D44,{50,74.5,79.5,84.5,89.5,100},{"Did Not Meet Expectation","Fairly Satisfactory","Satisfactory","Very Satisfactory","Outstanding"})," ")</f>
        <v/>
      </c>
      <c r="F44" s="174"/>
      <c r="G44" s="174"/>
      <c r="H44" s="174"/>
      <c r="I44" s="175"/>
    </row>
    <row r="45" spans="1:12" ht="15.95" customHeight="1">
      <c r="A45" s="84" t="str">
        <f t="shared" si="1"/>
        <v/>
      </c>
      <c r="B45" s="138"/>
      <c r="C45" s="135"/>
      <c r="D45" s="136"/>
      <c r="E45" s="173" t="str">
        <f>IFERROR(LOOKUP(D45,{50,74.5,79.5,84.5,89.5,100},{"Did Not Meet Expectation","Fairly Satisfactory","Satisfactory","Very Satisfactory","Outstanding"})," ")</f>
        <v/>
      </c>
      <c r="F45" s="174"/>
      <c r="G45" s="174"/>
      <c r="H45" s="174"/>
      <c r="I45" s="175"/>
    </row>
    <row r="46" spans="1:12" ht="15.95" customHeight="1">
      <c r="A46" s="84" t="str">
        <f t="shared" si="1"/>
        <v/>
      </c>
      <c r="B46" s="138"/>
      <c r="C46" s="135"/>
      <c r="D46" s="136"/>
      <c r="E46" s="173" t="str">
        <f>IFERROR(LOOKUP(D46,{50,74.5,79.5,84.5,89.5,100},{"Did Not Meet Expectation","Fairly Satisfactory","Satisfactory","Very Satisfactory","Outstanding"})," ")</f>
        <v/>
      </c>
      <c r="F46" s="174"/>
      <c r="G46" s="174"/>
      <c r="H46" s="174"/>
      <c r="I46" s="175"/>
    </row>
    <row r="47" spans="1:12" ht="15.95" customHeight="1">
      <c r="A47" s="84" t="str">
        <f t="shared" si="1"/>
        <v/>
      </c>
      <c r="B47" s="138"/>
      <c r="C47" s="135"/>
      <c r="D47" s="136"/>
      <c r="E47" s="173" t="str">
        <f>IFERROR(LOOKUP(D47,{50,74.5,79.5,84.5,89.5,100},{"Did Not Meet Expectation","Fairly Satisfactory","Satisfactory","Very Satisfactory","Outstanding"})," ")</f>
        <v/>
      </c>
      <c r="F47" s="174"/>
      <c r="G47" s="174"/>
      <c r="H47" s="174"/>
      <c r="I47" s="175"/>
    </row>
    <row r="48" spans="1:12" ht="15.95" customHeight="1">
      <c r="A48" s="84" t="str">
        <f t="shared" si="1"/>
        <v/>
      </c>
      <c r="B48" s="138"/>
      <c r="C48" s="135"/>
      <c r="D48" s="136"/>
      <c r="E48" s="173" t="str">
        <f>IFERROR(LOOKUP(D48,{50,74.5,79.5,84.5,89.5,100},{"Did Not Meet Expectation","Fairly Satisfactory","Satisfactory","Very Satisfactory","Outstanding"})," ")</f>
        <v/>
      </c>
      <c r="F48" s="174"/>
      <c r="G48" s="174"/>
      <c r="H48" s="174"/>
      <c r="I48" s="175"/>
    </row>
    <row r="49" spans="1:9" ht="15.95" customHeight="1">
      <c r="A49" s="84" t="str">
        <f t="shared" si="1"/>
        <v/>
      </c>
      <c r="B49" s="138"/>
      <c r="C49" s="135"/>
      <c r="D49" s="136"/>
      <c r="E49" s="173" t="str">
        <f>IFERROR(LOOKUP(D49,{50,74.5,79.5,84.5,89.5,100},{"Did Not Meet Expectation","Fairly Satisfactory","Satisfactory","Very Satisfactory","Outstanding"})," ")</f>
        <v/>
      </c>
      <c r="F49" s="174"/>
      <c r="G49" s="174"/>
      <c r="H49" s="174"/>
      <c r="I49" s="175"/>
    </row>
    <row r="50" spans="1:9" ht="15.95" customHeight="1">
      <c r="A50" s="84" t="str">
        <f t="shared" si="1"/>
        <v/>
      </c>
      <c r="B50" s="138"/>
      <c r="C50" s="135"/>
      <c r="D50" s="136"/>
      <c r="E50" s="173" t="str">
        <f>IFERROR(LOOKUP(D50,{50,74.5,79.5,84.5,89.5,100},{"Did Not Meet Expectation","Fairly Satisfactory","Satisfactory","Very Satisfactory","Outstanding"})," ")</f>
        <v/>
      </c>
      <c r="F50" s="174"/>
      <c r="G50" s="174"/>
      <c r="H50" s="174"/>
      <c r="I50" s="175"/>
    </row>
    <row r="51" spans="1:9" ht="15.95" customHeight="1">
      <c r="A51" s="84" t="str">
        <f t="shared" si="1"/>
        <v/>
      </c>
      <c r="B51" s="138"/>
      <c r="C51" s="135"/>
      <c r="D51" s="136"/>
      <c r="E51" s="173" t="str">
        <f>IFERROR(LOOKUP(D51,{50,74.5,79.5,84.5,89.5,100},{"Did Not Meet Expectation","Fairly Satisfactory","Satisfactory","Very Satisfactory","Outstanding"})," ")</f>
        <v/>
      </c>
      <c r="F51" s="174"/>
      <c r="G51" s="174"/>
      <c r="H51" s="174"/>
      <c r="I51" s="175"/>
    </row>
    <row r="52" spans="1:9" ht="15.95" customHeight="1">
      <c r="A52" s="84" t="str">
        <f t="shared" si="1"/>
        <v/>
      </c>
      <c r="B52" s="138"/>
      <c r="C52" s="135"/>
      <c r="D52" s="136"/>
      <c r="E52" s="173" t="str">
        <f>IFERROR(LOOKUP(D52,{50,74.5,79.5,84.5,89.5,100},{"Did Not Meet Expectation","Fairly Satisfactory","Satisfactory","Very Satisfactory","Outstanding"})," ")</f>
        <v/>
      </c>
      <c r="F52" s="174"/>
      <c r="G52" s="174"/>
      <c r="H52" s="174"/>
      <c r="I52" s="175"/>
    </row>
    <row r="53" spans="1:9" ht="15.95" customHeight="1">
      <c r="A53" s="84" t="str">
        <f t="shared" si="1"/>
        <v/>
      </c>
      <c r="B53" s="138"/>
      <c r="C53" s="135"/>
      <c r="D53" s="136"/>
      <c r="E53" s="173" t="str">
        <f>IFERROR(LOOKUP(D53,{50,74.5,79.5,84.5,89.5,100},{"Did Not Meet Expectation","Fairly Satisfactory","Satisfactory","Very Satisfactory","Outstanding"})," ")</f>
        <v/>
      </c>
      <c r="F53" s="174"/>
      <c r="G53" s="174"/>
      <c r="H53" s="174"/>
      <c r="I53" s="175"/>
    </row>
    <row r="54" spans="1:9" ht="15.95" customHeight="1">
      <c r="A54" s="84" t="str">
        <f t="shared" si="1"/>
        <v/>
      </c>
      <c r="B54" s="138"/>
      <c r="C54" s="135"/>
      <c r="D54" s="136"/>
      <c r="E54" s="173" t="str">
        <f>IFERROR(LOOKUP(D54,{50,74.5,79.5,84.5,89.5,100},{"Did Not Meet Expectation","Fairly Satisfactory","Satisfactory","Very Satisfactory","Outstanding"})," ")</f>
        <v/>
      </c>
      <c r="F54" s="174"/>
      <c r="G54" s="174"/>
      <c r="H54" s="174"/>
      <c r="I54" s="175"/>
    </row>
    <row r="55" spans="1:9" ht="15.95" customHeight="1">
      <c r="A55" s="84" t="str">
        <f t="shared" si="1"/>
        <v/>
      </c>
      <c r="B55" s="138"/>
      <c r="C55" s="135"/>
      <c r="D55" s="136"/>
      <c r="E55" s="173" t="str">
        <f>IFERROR(LOOKUP(D55,{50,74.5,79.5,84.5,89.5,100},{"Did Not Meet Expectation","Fairly Satisfactory","Satisfactory","Very Satisfactory","Outstanding"})," ")</f>
        <v/>
      </c>
      <c r="F55" s="174"/>
      <c r="G55" s="174"/>
      <c r="H55" s="174"/>
      <c r="I55" s="175"/>
    </row>
    <row r="56" spans="1:9" ht="15.95" customHeight="1">
      <c r="A56" s="84" t="str">
        <f t="shared" si="1"/>
        <v/>
      </c>
      <c r="B56" s="138"/>
      <c r="C56" s="135"/>
      <c r="D56" s="136"/>
      <c r="E56" s="173" t="str">
        <f>IFERROR(LOOKUP(D56,{50,74.5,79.5,84.5,89.5,100},{"Did Not Meet Expectation","Fairly Satisfactory","Satisfactory","Very Satisfactory","Outstanding"})," ")</f>
        <v/>
      </c>
      <c r="F56" s="174"/>
      <c r="G56" s="174"/>
      <c r="H56" s="174"/>
      <c r="I56" s="175"/>
    </row>
    <row r="57" spans="1:9" ht="15.95" customHeight="1">
      <c r="A57" s="84" t="str">
        <f t="shared" si="1"/>
        <v/>
      </c>
      <c r="B57" s="138"/>
      <c r="C57" s="135"/>
      <c r="D57" s="136"/>
      <c r="E57" s="173" t="str">
        <f>IFERROR(LOOKUP(D57,{50,74.5,79.5,84.5,89.5,100},{"Did Not Meet Expectation","Fairly Satisfactory","Satisfactory","Very Satisfactory","Outstanding"})," ")</f>
        <v/>
      </c>
      <c r="F57" s="174"/>
      <c r="G57" s="174"/>
      <c r="H57" s="174"/>
      <c r="I57" s="175"/>
    </row>
    <row r="58" spans="1:9" ht="15.95" customHeight="1">
      <c r="A58" s="84" t="str">
        <f t="shared" si="1"/>
        <v/>
      </c>
      <c r="B58" s="138"/>
      <c r="C58" s="135"/>
      <c r="D58" s="136"/>
      <c r="E58" s="173" t="str">
        <f>IFERROR(LOOKUP(D58,{50,74.5,79.5,84.5,89.5,100},{"Did Not Meet Expectation","Fairly Satisfactory","Satisfactory","Very Satisfactory","Outstanding"})," ")</f>
        <v/>
      </c>
      <c r="F58" s="174"/>
      <c r="G58" s="174"/>
      <c r="H58" s="174"/>
      <c r="I58" s="175"/>
    </row>
    <row r="59" spans="1:9" ht="15.95" customHeight="1">
      <c r="A59" s="84" t="str">
        <f t="shared" si="1"/>
        <v/>
      </c>
      <c r="B59" s="138"/>
      <c r="C59" s="135"/>
      <c r="D59" s="136"/>
      <c r="E59" s="173" t="str">
        <f>IFERROR(LOOKUP(D59,{50,74.5,79.5,84.5,89.5,100},{"Did Not Meet Expectation","Fairly Satisfactory","Satisfactory","Very Satisfactory","Outstanding"})," ")</f>
        <v/>
      </c>
      <c r="F59" s="174"/>
      <c r="G59" s="174"/>
      <c r="H59" s="174"/>
      <c r="I59" s="175"/>
    </row>
    <row r="60" spans="1:9" ht="15.95" customHeight="1">
      <c r="A60" s="84" t="str">
        <f t="shared" si="1"/>
        <v/>
      </c>
      <c r="B60" s="138"/>
      <c r="C60" s="135"/>
      <c r="D60" s="136"/>
      <c r="E60" s="173" t="str">
        <f>IFERROR(LOOKUP(D60,{50,74.5,79.5,84.5,89.5,100},{"Did Not Meet Expectation","Fairly Satisfactory","Satisfactory","Very Satisfactory","Outstanding"})," ")</f>
        <v/>
      </c>
      <c r="F60" s="174"/>
      <c r="G60" s="174"/>
      <c r="H60" s="174"/>
      <c r="I60" s="175"/>
    </row>
    <row r="61" spans="1:9" ht="15.95" customHeight="1">
      <c r="A61" s="84" t="str">
        <f t="shared" si="1"/>
        <v/>
      </c>
      <c r="B61" s="138"/>
      <c r="C61" s="135"/>
      <c r="D61" s="136"/>
      <c r="E61" s="173" t="str">
        <f>IFERROR(LOOKUP(D61,{50,74.5,79.5,84.5,89.5,100},{"Did Not Meet Expectation","Fairly Satisfactory","Satisfactory","Very Satisfactory","Outstanding"})," ")</f>
        <v/>
      </c>
      <c r="F61" s="174"/>
      <c r="G61" s="174"/>
      <c r="H61" s="174"/>
      <c r="I61" s="175"/>
    </row>
    <row r="62" spans="1:9" ht="15.95" customHeight="1">
      <c r="A62" s="84" t="str">
        <f t="shared" si="1"/>
        <v/>
      </c>
      <c r="B62" s="138"/>
      <c r="C62" s="135"/>
      <c r="D62" s="136"/>
      <c r="E62" s="173" t="str">
        <f>IFERROR(LOOKUP(D62,{50,74.5,79.5,84.5,89.5,100},{"Did Not Meet Expectation","Fairly Satisfactory","Satisfactory","Very Satisfactory","Outstanding"})," ")</f>
        <v/>
      </c>
      <c r="F62" s="174"/>
      <c r="G62" s="174"/>
      <c r="H62" s="174"/>
      <c r="I62" s="175"/>
    </row>
    <row r="63" spans="1:9" ht="15.95" customHeight="1">
      <c r="A63" s="84" t="str">
        <f t="shared" si="1"/>
        <v/>
      </c>
      <c r="B63" s="138"/>
      <c r="C63" s="135"/>
      <c r="D63" s="136"/>
      <c r="E63" s="173" t="str">
        <f>IFERROR(LOOKUP(D63,{50,74.5,79.5,84.5,89.5,100},{"Did Not Meet Expectation","Fairly Satisfactory","Satisfactory","Very Satisfactory","Outstanding"})," ")</f>
        <v/>
      </c>
      <c r="F63" s="174"/>
      <c r="G63" s="174"/>
      <c r="H63" s="174"/>
      <c r="I63" s="175"/>
    </row>
    <row r="64" spans="1:9" ht="15.95" customHeight="1" thickBot="1">
      <c r="A64" s="84" t="str">
        <f t="shared" si="1"/>
        <v/>
      </c>
      <c r="B64" s="138"/>
      <c r="C64" s="135"/>
      <c r="D64" s="141"/>
      <c r="E64" s="195" t="str">
        <f>IFERROR(LOOKUP(D64,{50,74.5,79.5,84.5,89.5,100},{"Did Not Meet Expectation","Fairly Satisfactory","Satisfactory","Very Satisfactory","Outstanding"})," ")</f>
        <v/>
      </c>
      <c r="F64" s="196"/>
      <c r="G64" s="196"/>
      <c r="H64" s="196"/>
      <c r="I64" s="197"/>
    </row>
    <row r="65" spans="1:9" ht="15.95" customHeight="1" thickBot="1">
      <c r="A65" s="198" t="s">
        <v>7</v>
      </c>
      <c r="B65" s="199"/>
      <c r="C65" s="200"/>
      <c r="D65" s="142"/>
      <c r="E65" s="214"/>
      <c r="F65" s="215"/>
      <c r="G65" s="215"/>
      <c r="H65" s="215"/>
      <c r="I65" s="216"/>
    </row>
    <row r="66" spans="1:9" ht="15.95" customHeight="1">
      <c r="A66" s="83" t="str">
        <f>IF(B66="","",1)</f>
        <v/>
      </c>
      <c r="B66" s="153"/>
      <c r="C66" s="146"/>
      <c r="D66" s="136"/>
      <c r="E66" s="192" t="str">
        <f>IFERROR(LOOKUP(D66,{50,74.5,79.5,84.5,89.5,100},{"Did Not Meet Expectation","Fairly Satisfactory","Satisfactory","Very Satisfactory","Outstanding"})," ")</f>
        <v/>
      </c>
      <c r="F66" s="193"/>
      <c r="G66" s="193"/>
      <c r="H66" s="193"/>
      <c r="I66" s="194"/>
    </row>
    <row r="67" spans="1:9" ht="15.95" customHeight="1">
      <c r="A67" s="84" t="str">
        <f>IF(B67="","",A66+1)</f>
        <v/>
      </c>
      <c r="B67" s="153"/>
      <c r="C67" s="148"/>
      <c r="D67" s="136"/>
      <c r="E67" s="173" t="str">
        <f>IFERROR(LOOKUP(D67,{50,74.5,79.5,84.5,89.5,100},{"Did Not Meet Expectation","Fairly Satisfactory","Satisfactory","Very Satisfactory","Outstanding"})," ")</f>
        <v/>
      </c>
      <c r="F67" s="174"/>
      <c r="G67" s="174"/>
      <c r="H67" s="174"/>
      <c r="I67" s="175"/>
    </row>
    <row r="68" spans="1:9" ht="15.95" customHeight="1">
      <c r="A68" s="84" t="str">
        <f t="shared" ref="A68:A115" si="2">IF(B68="","",A67+1)</f>
        <v/>
      </c>
      <c r="B68" s="153"/>
      <c r="C68" s="148"/>
      <c r="D68" s="136"/>
      <c r="E68" s="173" t="str">
        <f>IFERROR(LOOKUP(D68,{50,74.5,79.5,84.5,89.5,100},{"Did Not Meet Expectation","Fairly Satisfactory","Satisfactory","Very Satisfactory","Outstanding"})," ")</f>
        <v/>
      </c>
      <c r="F68" s="174"/>
      <c r="G68" s="174"/>
      <c r="H68" s="174"/>
      <c r="I68" s="175"/>
    </row>
    <row r="69" spans="1:9" ht="15.95" customHeight="1">
      <c r="A69" s="84" t="str">
        <f t="shared" si="2"/>
        <v/>
      </c>
      <c r="B69" s="153"/>
      <c r="C69" s="148"/>
      <c r="D69" s="136"/>
      <c r="E69" s="173" t="str">
        <f>IFERROR(LOOKUP(D69,{50,74.5,79.5,84.5,89.5,100},{"Did Not Meet Expectation","Fairly Satisfactory","Satisfactory","Very Satisfactory","Outstanding"})," ")</f>
        <v/>
      </c>
      <c r="F69" s="174"/>
      <c r="G69" s="174"/>
      <c r="H69" s="174"/>
      <c r="I69" s="175"/>
    </row>
    <row r="70" spans="1:9" ht="15.95" customHeight="1">
      <c r="A70" s="84" t="str">
        <f t="shared" si="2"/>
        <v/>
      </c>
      <c r="B70" s="153"/>
      <c r="C70" s="148"/>
      <c r="D70" s="136"/>
      <c r="E70" s="173" t="str">
        <f>IFERROR(LOOKUP(D70,{50,74.5,79.5,84.5,89.5,100},{"Did Not Meet Expectation","Fairly Satisfactory","Satisfactory","Very Satisfactory","Outstanding"})," ")</f>
        <v/>
      </c>
      <c r="F70" s="174"/>
      <c r="G70" s="174"/>
      <c r="H70" s="174"/>
      <c r="I70" s="175"/>
    </row>
    <row r="71" spans="1:9" ht="15.95" customHeight="1">
      <c r="A71" s="84" t="str">
        <f t="shared" si="2"/>
        <v/>
      </c>
      <c r="B71" s="138"/>
      <c r="C71" s="148"/>
      <c r="D71" s="136"/>
      <c r="E71" s="173" t="str">
        <f>IFERROR(LOOKUP(D71,{50,74.5,79.5,84.5,89.5,100},{"Did Not Meet Expectation","Fairly Satisfactory","Satisfactory","Very Satisfactory","Outstanding"})," ")</f>
        <v/>
      </c>
      <c r="F71" s="174"/>
      <c r="G71" s="174"/>
      <c r="H71" s="174"/>
      <c r="I71" s="175"/>
    </row>
    <row r="72" spans="1:9" ht="15.95" customHeight="1">
      <c r="A72" s="84" t="str">
        <f t="shared" si="2"/>
        <v/>
      </c>
      <c r="B72" s="153"/>
      <c r="C72" s="148"/>
      <c r="D72" s="136"/>
      <c r="E72" s="173" t="str">
        <f>IFERROR(LOOKUP(D72,{50,74.5,79.5,84.5,89.5,100},{"Did Not Meet Expectation","Fairly Satisfactory","Satisfactory","Very Satisfactory","Outstanding"})," ")</f>
        <v/>
      </c>
      <c r="F72" s="174"/>
      <c r="G72" s="174"/>
      <c r="H72" s="174"/>
      <c r="I72" s="175"/>
    </row>
    <row r="73" spans="1:9" ht="15.95" customHeight="1">
      <c r="A73" s="84" t="str">
        <f t="shared" si="2"/>
        <v/>
      </c>
      <c r="B73" s="153"/>
      <c r="C73" s="148"/>
      <c r="D73" s="136"/>
      <c r="E73" s="173" t="str">
        <f>IFERROR(LOOKUP(D73,{50,74.5,79.5,84.5,89.5,100},{"Did Not Meet Expectation","Fairly Satisfactory","Satisfactory","Very Satisfactory","Outstanding"})," ")</f>
        <v/>
      </c>
      <c r="F73" s="174"/>
      <c r="G73" s="174"/>
      <c r="H73" s="174"/>
      <c r="I73" s="175"/>
    </row>
    <row r="74" spans="1:9" ht="15.95" customHeight="1">
      <c r="A74" s="84" t="str">
        <f t="shared" si="2"/>
        <v/>
      </c>
      <c r="B74" s="153"/>
      <c r="C74" s="148"/>
      <c r="D74" s="136"/>
      <c r="E74" s="173" t="str">
        <f>IFERROR(LOOKUP(D74,{50,74.5,79.5,84.5,89.5,100},{"Did Not Meet Expectation","Fairly Satisfactory","Satisfactory","Very Satisfactory","Outstanding"})," ")</f>
        <v/>
      </c>
      <c r="F74" s="174"/>
      <c r="G74" s="174"/>
      <c r="H74" s="174"/>
      <c r="I74" s="175"/>
    </row>
    <row r="75" spans="1:9" ht="15.95" customHeight="1">
      <c r="A75" s="84" t="str">
        <f t="shared" si="2"/>
        <v/>
      </c>
      <c r="B75" s="153"/>
      <c r="C75" s="148"/>
      <c r="D75" s="136"/>
      <c r="E75" s="173" t="str">
        <f>IFERROR(LOOKUP(D75,{50,74.5,79.5,84.5,89.5,100},{"Did Not Meet Expectation","Fairly Satisfactory","Satisfactory","Very Satisfactory","Outstanding"})," ")</f>
        <v/>
      </c>
      <c r="F75" s="174"/>
      <c r="G75" s="174"/>
      <c r="H75" s="174"/>
      <c r="I75" s="175"/>
    </row>
    <row r="76" spans="1:9" ht="15.95" customHeight="1">
      <c r="A76" s="84" t="str">
        <f t="shared" si="2"/>
        <v/>
      </c>
      <c r="B76" s="153"/>
      <c r="C76" s="148"/>
      <c r="D76" s="136"/>
      <c r="E76" s="173" t="str">
        <f>IFERROR(LOOKUP(D76,{50,74.5,79.5,84.5,89.5,100},{"Did Not Meet Expectation","Fairly Satisfactory","Satisfactory","Very Satisfactory","Outstanding"})," ")</f>
        <v/>
      </c>
      <c r="F76" s="174"/>
      <c r="G76" s="174"/>
      <c r="H76" s="174"/>
      <c r="I76" s="175"/>
    </row>
    <row r="77" spans="1:9" ht="15.95" customHeight="1">
      <c r="A77" s="84" t="str">
        <f t="shared" si="2"/>
        <v/>
      </c>
      <c r="B77" s="138"/>
      <c r="C77" s="148"/>
      <c r="D77" s="136"/>
      <c r="E77" s="173" t="str">
        <f>IFERROR(LOOKUP(D77,{50,74.5,79.5,84.5,89.5,100},{"Did Not Meet Expectation","Fairly Satisfactory","Satisfactory","Very Satisfactory","Outstanding"})," ")</f>
        <v/>
      </c>
      <c r="F77" s="174"/>
      <c r="G77" s="174"/>
      <c r="H77" s="174"/>
      <c r="I77" s="175"/>
    </row>
    <row r="78" spans="1:9" ht="15.95" customHeight="1">
      <c r="A78" s="84" t="str">
        <f t="shared" si="2"/>
        <v/>
      </c>
      <c r="B78" s="138"/>
      <c r="C78" s="148"/>
      <c r="D78" s="136"/>
      <c r="E78" s="173" t="str">
        <f>IFERROR(LOOKUP(D78,{50,74.5,79.5,84.5,89.5,100},{"Did Not Meet Expectation","Fairly Satisfactory","Satisfactory","Very Satisfactory","Outstanding"})," ")</f>
        <v/>
      </c>
      <c r="F78" s="174"/>
      <c r="G78" s="174"/>
      <c r="H78" s="174"/>
      <c r="I78" s="175"/>
    </row>
    <row r="79" spans="1:9" ht="15.95" customHeight="1">
      <c r="A79" s="84" t="str">
        <f t="shared" si="2"/>
        <v/>
      </c>
      <c r="B79" s="153"/>
      <c r="C79" s="148"/>
      <c r="D79" s="136"/>
      <c r="E79" s="173" t="str">
        <f>IFERROR(LOOKUP(D79,{50,74.5,79.5,84.5,89.5,100},{"Did Not Meet Expectation","Fairly Satisfactory","Satisfactory","Very Satisfactory","Outstanding"})," ")</f>
        <v/>
      </c>
      <c r="F79" s="174"/>
      <c r="G79" s="174"/>
      <c r="H79" s="174"/>
      <c r="I79" s="175"/>
    </row>
    <row r="80" spans="1:9" ht="15.95" customHeight="1">
      <c r="A80" s="84" t="str">
        <f t="shared" si="2"/>
        <v/>
      </c>
      <c r="B80" s="153"/>
      <c r="C80" s="148"/>
      <c r="D80" s="136"/>
      <c r="E80" s="173" t="str">
        <f>IFERROR(LOOKUP(D80,{50,74.5,79.5,84.5,89.5,100},{"Did Not Meet Expectation","Fairly Satisfactory","Satisfactory","Very Satisfactory","Outstanding"})," ")</f>
        <v/>
      </c>
      <c r="F80" s="174"/>
      <c r="G80" s="174"/>
      <c r="H80" s="174"/>
      <c r="I80" s="175"/>
    </row>
    <row r="81" spans="1:9" ht="15.95" customHeight="1">
      <c r="A81" s="84" t="str">
        <f t="shared" si="2"/>
        <v/>
      </c>
      <c r="B81" s="153"/>
      <c r="C81" s="148"/>
      <c r="D81" s="136"/>
      <c r="E81" s="173" t="str">
        <f>IFERROR(LOOKUP(D81,{50,74.5,79.5,84.5,89.5,100},{"Did Not Meet Expectation","Fairly Satisfactory","Satisfactory","Very Satisfactory","Outstanding"})," ")</f>
        <v/>
      </c>
      <c r="F81" s="174"/>
      <c r="G81" s="174"/>
      <c r="H81" s="174"/>
      <c r="I81" s="175"/>
    </row>
    <row r="82" spans="1:9" ht="15.95" customHeight="1">
      <c r="A82" s="84" t="str">
        <f t="shared" si="2"/>
        <v/>
      </c>
      <c r="B82" s="153"/>
      <c r="C82" s="148"/>
      <c r="D82" s="136"/>
      <c r="E82" s="173" t="str">
        <f>IFERROR(LOOKUP(D82,{50,74.5,79.5,84.5,89.5,100},{"Did Not Meet Expectation","Fairly Satisfactory","Satisfactory","Very Satisfactory","Outstanding"})," ")</f>
        <v/>
      </c>
      <c r="F82" s="174"/>
      <c r="G82" s="174"/>
      <c r="H82" s="174"/>
      <c r="I82" s="175"/>
    </row>
    <row r="83" spans="1:9" ht="15.95" customHeight="1">
      <c r="A83" s="84" t="str">
        <f t="shared" si="2"/>
        <v/>
      </c>
      <c r="B83" s="153"/>
      <c r="C83" s="148"/>
      <c r="D83" s="136"/>
      <c r="E83" s="173" t="str">
        <f>IFERROR(LOOKUP(D83,{50,74.5,79.5,84.5,89.5,100},{"Did Not Meet Expectation","Fairly Satisfactory","Satisfactory","Very Satisfactory","Outstanding"})," ")</f>
        <v/>
      </c>
      <c r="F83" s="174"/>
      <c r="G83" s="174"/>
      <c r="H83" s="174"/>
      <c r="I83" s="175"/>
    </row>
    <row r="84" spans="1:9" ht="15.95" customHeight="1">
      <c r="A84" s="84" t="str">
        <f t="shared" si="2"/>
        <v/>
      </c>
      <c r="B84" s="153"/>
      <c r="C84" s="148"/>
      <c r="D84" s="136"/>
      <c r="E84" s="173" t="str">
        <f>IFERROR(LOOKUP(D84,{50,74.5,79.5,84.5,89.5,100},{"Did Not Meet Expectation","Fairly Satisfactory","Satisfactory","Very Satisfactory","Outstanding"})," ")</f>
        <v/>
      </c>
      <c r="F84" s="174"/>
      <c r="G84" s="174"/>
      <c r="H84" s="174"/>
      <c r="I84" s="175"/>
    </row>
    <row r="85" spans="1:9" ht="15.95" customHeight="1">
      <c r="A85" s="84" t="str">
        <f t="shared" si="2"/>
        <v/>
      </c>
      <c r="B85" s="138"/>
      <c r="C85" s="148"/>
      <c r="D85" s="136"/>
      <c r="E85" s="173" t="str">
        <f>IFERROR(LOOKUP(D85,{50,74.5,79.5,84.5,89.5,100},{"Did Not Meet Expectation","Fairly Satisfactory","Satisfactory","Very Satisfactory","Outstanding"})," ")</f>
        <v/>
      </c>
      <c r="F85" s="174"/>
      <c r="G85" s="174"/>
      <c r="H85" s="174"/>
      <c r="I85" s="175"/>
    </row>
    <row r="86" spans="1:9" ht="15.95" customHeight="1">
      <c r="A86" s="84" t="str">
        <f t="shared" si="2"/>
        <v/>
      </c>
      <c r="B86" s="138"/>
      <c r="C86" s="148"/>
      <c r="D86" s="136"/>
      <c r="E86" s="173" t="str">
        <f>IFERROR(LOOKUP(D86,{50,74.5,79.5,84.5,89.5,100},{"Did Not Meet Expectation","Fairly Satisfactory","Satisfactory","Very Satisfactory","Outstanding"})," ")</f>
        <v/>
      </c>
      <c r="F86" s="174"/>
      <c r="G86" s="174"/>
      <c r="H86" s="174"/>
      <c r="I86" s="175"/>
    </row>
    <row r="87" spans="1:9" ht="15.95" customHeight="1">
      <c r="A87" s="84" t="str">
        <f>IF(B87="","",A86+1)</f>
        <v/>
      </c>
      <c r="B87" s="153"/>
      <c r="C87" s="148"/>
      <c r="D87" s="136"/>
      <c r="E87" s="173" t="str">
        <f>IFERROR(LOOKUP(D87,{50,74.5,79.5,84.5,89.5,100},{"Did Not Meet Expectation","Fairly Satisfactory","Satisfactory","Very Satisfactory","Outstanding"})," ")</f>
        <v/>
      </c>
      <c r="F87" s="174"/>
      <c r="G87" s="174"/>
      <c r="H87" s="174"/>
      <c r="I87" s="175"/>
    </row>
    <row r="88" spans="1:9" ht="15.95" customHeight="1">
      <c r="A88" s="84" t="str">
        <f t="shared" si="2"/>
        <v/>
      </c>
      <c r="B88" s="138"/>
      <c r="C88" s="148"/>
      <c r="D88" s="136"/>
      <c r="E88" s="173" t="str">
        <f>IFERROR(LOOKUP(D88,{50,74.5,79.5,84.5,89.5,100},{"Did Not Meet Expectation","Fairly Satisfactory","Satisfactory","Very Satisfactory","Outstanding"})," ")</f>
        <v/>
      </c>
      <c r="F88" s="174"/>
      <c r="G88" s="174"/>
      <c r="H88" s="174"/>
      <c r="I88" s="175"/>
    </row>
    <row r="89" spans="1:9" ht="15.95" customHeight="1">
      <c r="A89" s="84" t="str">
        <f t="shared" si="2"/>
        <v/>
      </c>
      <c r="B89" s="153"/>
      <c r="C89" s="148"/>
      <c r="D89" s="136"/>
      <c r="E89" s="173" t="str">
        <f>IFERROR(LOOKUP(D89,{50,74.5,79.5,84.5,89.5,100},{"Did Not Meet Expectation","Fairly Satisfactory","Satisfactory","Very Satisfactory","Outstanding"})," ")</f>
        <v/>
      </c>
      <c r="F89" s="174"/>
      <c r="G89" s="174"/>
      <c r="H89" s="174"/>
      <c r="I89" s="175"/>
    </row>
    <row r="90" spans="1:9" ht="15.95" customHeight="1">
      <c r="A90" s="84" t="str">
        <f t="shared" si="2"/>
        <v/>
      </c>
      <c r="B90" s="153"/>
      <c r="C90" s="148"/>
      <c r="D90" s="136"/>
      <c r="E90" s="173" t="str">
        <f>IFERROR(LOOKUP(D90,{50,74.5,79.5,84.5,89.5,100},{"Did Not Meet Expectation","Fairly Satisfactory","Satisfactory","Very Satisfactory","Outstanding"})," ")</f>
        <v/>
      </c>
      <c r="F90" s="174"/>
      <c r="G90" s="174"/>
      <c r="H90" s="174"/>
      <c r="I90" s="175"/>
    </row>
    <row r="91" spans="1:9" ht="15.95" customHeight="1">
      <c r="A91" s="84" t="str">
        <f t="shared" si="2"/>
        <v/>
      </c>
      <c r="B91" s="153"/>
      <c r="C91" s="148"/>
      <c r="D91" s="136"/>
      <c r="E91" s="173" t="str">
        <f>IFERROR(LOOKUP(D91,{50,74.5,79.5,84.5,89.5,100},{"Did Not Meet Expectation","Fairly Satisfactory","Satisfactory","Very Satisfactory","Outstanding"})," ")</f>
        <v/>
      </c>
      <c r="F91" s="174"/>
      <c r="G91" s="174"/>
      <c r="H91" s="174"/>
      <c r="I91" s="175"/>
    </row>
    <row r="92" spans="1:9" ht="15.95" customHeight="1">
      <c r="A92" s="84" t="str">
        <f t="shared" si="2"/>
        <v/>
      </c>
      <c r="B92" s="154"/>
      <c r="C92" s="148"/>
      <c r="D92" s="136"/>
      <c r="E92" s="173" t="str">
        <f>IFERROR(LOOKUP(D92,{50,74.5,79.5,84.5,89.5,100},{"Did Not Meet Expectation","Fairly Satisfactory","Satisfactory","Very Satisfactory","Outstanding"})," ")</f>
        <v/>
      </c>
      <c r="F92" s="174"/>
      <c r="G92" s="174"/>
      <c r="H92" s="174"/>
      <c r="I92" s="175"/>
    </row>
    <row r="93" spans="1:9" ht="15.95" customHeight="1">
      <c r="A93" s="84" t="str">
        <f t="shared" si="2"/>
        <v/>
      </c>
      <c r="B93" s="154"/>
      <c r="C93" s="148"/>
      <c r="D93" s="136"/>
      <c r="E93" s="173" t="str">
        <f>IFERROR(LOOKUP(D93,{50,74.5,79.5,84.5,89.5,100},{"Did Not Meet Expectation","Fairly Satisfactory","Satisfactory","Very Satisfactory","Outstanding"})," ")</f>
        <v/>
      </c>
      <c r="F93" s="174"/>
      <c r="G93" s="174"/>
      <c r="H93" s="174"/>
      <c r="I93" s="175"/>
    </row>
    <row r="94" spans="1:9" ht="15.95" customHeight="1">
      <c r="A94" s="84" t="str">
        <f t="shared" si="2"/>
        <v/>
      </c>
      <c r="B94" s="154"/>
      <c r="C94" s="148"/>
      <c r="D94" s="136"/>
      <c r="E94" s="173" t="str">
        <f>IFERROR(LOOKUP(D94,{50,74.5,79.5,84.5,89.5,100},{"Did Not Meet Expectation","Fairly Satisfactory","Satisfactory","Very Satisfactory","Outstanding"})," ")</f>
        <v/>
      </c>
      <c r="F94" s="174"/>
      <c r="G94" s="174"/>
      <c r="H94" s="174"/>
      <c r="I94" s="175"/>
    </row>
    <row r="95" spans="1:9" ht="15.95" customHeight="1">
      <c r="A95" s="84" t="str">
        <f t="shared" si="2"/>
        <v/>
      </c>
      <c r="B95" s="154"/>
      <c r="C95" s="148"/>
      <c r="D95" s="136"/>
      <c r="E95" s="173" t="str">
        <f>IFERROR(LOOKUP(D95,{50,74.5,79.5,84.5,89.5,100},{"Did Not Meet Expectation","Fairly Satisfactory","Satisfactory","Very Satisfactory","Outstanding"})," ")</f>
        <v/>
      </c>
      <c r="F95" s="174"/>
      <c r="G95" s="174"/>
      <c r="H95" s="174"/>
      <c r="I95" s="175"/>
    </row>
    <row r="96" spans="1:9" ht="15.95" customHeight="1">
      <c r="A96" s="84" t="str">
        <f t="shared" si="2"/>
        <v/>
      </c>
      <c r="B96" s="147"/>
      <c r="C96" s="148"/>
      <c r="D96" s="136"/>
      <c r="E96" s="173" t="str">
        <f>IFERROR(LOOKUP(D96,{50,74.5,79.5,84.5,89.5,100},{"Did Not Meet Expectation","Fairly Satisfactory","Satisfactory","Very Satisfactory","Outstanding"})," ")</f>
        <v/>
      </c>
      <c r="F96" s="174"/>
      <c r="G96" s="174"/>
      <c r="H96" s="174"/>
      <c r="I96" s="175"/>
    </row>
    <row r="97" spans="1:9" ht="15.95" customHeight="1">
      <c r="A97" s="84" t="str">
        <f t="shared" si="2"/>
        <v/>
      </c>
      <c r="B97" s="154"/>
      <c r="C97" s="148"/>
      <c r="D97" s="136"/>
      <c r="E97" s="173" t="str">
        <f>IFERROR(LOOKUP(D97,{50,74.5,79.5,84.5,89.5,100},{"Did Not Meet Expectation","Fairly Satisfactory","Satisfactory","Very Satisfactory","Outstanding"})," ")</f>
        <v/>
      </c>
      <c r="F97" s="174"/>
      <c r="G97" s="174"/>
      <c r="H97" s="174"/>
      <c r="I97" s="175"/>
    </row>
    <row r="98" spans="1:9" ht="15.95" customHeight="1">
      <c r="A98" s="84" t="str">
        <f t="shared" si="2"/>
        <v/>
      </c>
      <c r="B98" s="154"/>
      <c r="C98" s="148"/>
      <c r="D98" s="136"/>
      <c r="E98" s="173" t="str">
        <f>IFERROR(LOOKUP(D98,{50,74.5,79.5,84.5,89.5,100},{"Did Not Meet Expectation","Fairly Satisfactory","Satisfactory","Very Satisfactory","Outstanding"})," ")</f>
        <v/>
      </c>
      <c r="F98" s="174"/>
      <c r="G98" s="174"/>
      <c r="H98" s="174"/>
      <c r="I98" s="175"/>
    </row>
    <row r="99" spans="1:9" ht="15.95" customHeight="1">
      <c r="A99" s="84" t="str">
        <f t="shared" si="2"/>
        <v/>
      </c>
      <c r="B99" s="154"/>
      <c r="C99" s="148"/>
      <c r="D99" s="136"/>
      <c r="E99" s="173" t="str">
        <f>IFERROR(LOOKUP(D99,{50,74.5,79.5,84.5,89.5,100},{"Did Not Meet Expectation","Fairly Satisfactory","Satisfactory","Very Satisfactory","Outstanding"})," ")</f>
        <v/>
      </c>
      <c r="F99" s="174"/>
      <c r="G99" s="174"/>
      <c r="H99" s="174"/>
      <c r="I99" s="175"/>
    </row>
    <row r="100" spans="1:9" ht="15.95" customHeight="1">
      <c r="A100" s="84" t="str">
        <f t="shared" si="2"/>
        <v/>
      </c>
      <c r="B100" s="154"/>
      <c r="C100" s="148"/>
      <c r="D100" s="136"/>
      <c r="E100" s="173" t="str">
        <f>IFERROR(LOOKUP(D100,{50,74.5,79.5,84.5,89.5,100},{"Did Not Meet Expectation","Fairly Satisfactory","Satisfactory","Very Satisfactory","Outstanding"})," ")</f>
        <v/>
      </c>
      <c r="F100" s="174"/>
      <c r="G100" s="174"/>
      <c r="H100" s="174"/>
      <c r="I100" s="175"/>
    </row>
    <row r="101" spans="1:9" ht="15.95" customHeight="1">
      <c r="A101" s="84" t="str">
        <f t="shared" si="2"/>
        <v/>
      </c>
      <c r="B101" s="154"/>
      <c r="C101" s="148"/>
      <c r="D101" s="136"/>
      <c r="E101" s="173" t="str">
        <f>IFERROR(LOOKUP(D101,{50,74.5,79.5,84.5,89.5,100},{"Did Not Meet Expectation","Fairly Satisfactory","Satisfactory","Very Satisfactory","Outstanding"})," ")</f>
        <v/>
      </c>
      <c r="F101" s="174"/>
      <c r="G101" s="174"/>
      <c r="H101" s="174"/>
      <c r="I101" s="175"/>
    </row>
    <row r="102" spans="1:9" ht="15.95" customHeight="1">
      <c r="A102" s="84" t="str">
        <f t="shared" si="2"/>
        <v/>
      </c>
      <c r="B102" s="154"/>
      <c r="C102" s="148"/>
      <c r="D102" s="136"/>
      <c r="E102" s="173" t="str">
        <f>IFERROR(LOOKUP(D102,{50,74.5,79.5,84.5,89.5,100},{"Did Not Meet Expectation","Fairly Satisfactory","Satisfactory","Very Satisfactory","Outstanding"})," ")</f>
        <v/>
      </c>
      <c r="F102" s="174"/>
      <c r="G102" s="174"/>
      <c r="H102" s="174"/>
      <c r="I102" s="175"/>
    </row>
    <row r="103" spans="1:9" ht="15.95" customHeight="1">
      <c r="A103" s="84" t="str">
        <f t="shared" si="2"/>
        <v/>
      </c>
      <c r="B103" s="154"/>
      <c r="C103" s="148"/>
      <c r="D103" s="136"/>
      <c r="E103" s="173" t="str">
        <f>IFERROR(LOOKUP(D103,{50,74.5,79.5,84.5,89.5,100},{"Did Not Meet Expectation","Fairly Satisfactory","Satisfactory","Very Satisfactory","Outstanding"})," ")</f>
        <v/>
      </c>
      <c r="F103" s="174"/>
      <c r="G103" s="174"/>
      <c r="H103" s="174"/>
      <c r="I103" s="175"/>
    </row>
    <row r="104" spans="1:9" ht="15.95" customHeight="1">
      <c r="A104" s="84" t="str">
        <f t="shared" si="2"/>
        <v/>
      </c>
      <c r="B104" s="154"/>
      <c r="C104" s="148"/>
      <c r="D104" s="136"/>
      <c r="E104" s="173" t="str">
        <f>IFERROR(LOOKUP(D104,{50,74.5,79.5,84.5,89.5,100},{"Did Not Meet Expectation","Fairly Satisfactory","Satisfactory","Very Satisfactory","Outstanding"})," ")</f>
        <v/>
      </c>
      <c r="F104" s="174"/>
      <c r="G104" s="174"/>
      <c r="H104" s="174"/>
      <c r="I104" s="175"/>
    </row>
    <row r="105" spans="1:9" ht="15.95" customHeight="1">
      <c r="A105" s="84" t="str">
        <f t="shared" si="2"/>
        <v/>
      </c>
      <c r="B105" s="154"/>
      <c r="C105" s="148"/>
      <c r="D105" s="136"/>
      <c r="E105" s="173" t="str">
        <f>IFERROR(LOOKUP(D105,{50,74.5,79.5,84.5,89.5,100},{"Did Not Meet Expectation","Fairly Satisfactory","Satisfactory","Very Satisfactory","Outstanding"})," ")</f>
        <v/>
      </c>
      <c r="F105" s="174"/>
      <c r="G105" s="174"/>
      <c r="H105" s="174"/>
      <c r="I105" s="175"/>
    </row>
    <row r="106" spans="1:9" ht="15.95" customHeight="1">
      <c r="A106" s="84" t="str">
        <f t="shared" si="2"/>
        <v/>
      </c>
      <c r="B106" s="154"/>
      <c r="C106" s="148"/>
      <c r="D106" s="136"/>
      <c r="E106" s="173" t="str">
        <f>IFERROR(LOOKUP(D106,{50,74.5,79.5,84.5,89.5,100},{"Did Not Meet Expectation","Fairly Satisfactory","Satisfactory","Very Satisfactory","Outstanding"})," ")</f>
        <v/>
      </c>
      <c r="F106" s="174"/>
      <c r="G106" s="174"/>
      <c r="H106" s="174"/>
      <c r="I106" s="175"/>
    </row>
    <row r="107" spans="1:9" ht="15.95" customHeight="1">
      <c r="A107" s="84" t="str">
        <f t="shared" si="2"/>
        <v/>
      </c>
      <c r="B107" s="154"/>
      <c r="C107" s="148"/>
      <c r="D107" s="136"/>
      <c r="E107" s="173" t="str">
        <f>IFERROR(LOOKUP(D107,{50,74.5,79.5,84.5,89.5,100},{"Did Not Meet Expectation","Fairly Satisfactory","Satisfactory","Very Satisfactory","Outstanding"})," ")</f>
        <v/>
      </c>
      <c r="F107" s="174"/>
      <c r="G107" s="174"/>
      <c r="H107" s="174"/>
      <c r="I107" s="175"/>
    </row>
    <row r="108" spans="1:9" ht="15.95" customHeight="1">
      <c r="A108" s="84" t="str">
        <f t="shared" si="2"/>
        <v/>
      </c>
      <c r="B108" s="154"/>
      <c r="C108" s="148"/>
      <c r="D108" s="136"/>
      <c r="E108" s="173" t="str">
        <f>IFERROR(LOOKUP(D108,{50,74.5,79.5,84.5,89.5,100},{"Did Not Meet Expectation","Fairly Satisfactory","Satisfactory","Very Satisfactory","Outstanding"})," ")</f>
        <v/>
      </c>
      <c r="F108" s="174"/>
      <c r="G108" s="174"/>
      <c r="H108" s="174"/>
      <c r="I108" s="175"/>
    </row>
    <row r="109" spans="1:9" ht="15.95" customHeight="1">
      <c r="A109" s="84" t="str">
        <f t="shared" si="2"/>
        <v/>
      </c>
      <c r="B109" s="154"/>
      <c r="C109" s="148"/>
      <c r="D109" s="136"/>
      <c r="E109" s="173" t="str">
        <f>IFERROR(LOOKUP(D109,{50,74.5,79.5,84.5,89.5,100},{"Did Not Meet Expectation","Fairly Satisfactory","Satisfactory","Very Satisfactory","Outstanding"})," ")</f>
        <v/>
      </c>
      <c r="F109" s="174"/>
      <c r="G109" s="174"/>
      <c r="H109" s="174"/>
      <c r="I109" s="175"/>
    </row>
    <row r="110" spans="1:9" ht="15.95" customHeight="1">
      <c r="A110" s="84" t="str">
        <f t="shared" si="2"/>
        <v/>
      </c>
      <c r="B110" s="154"/>
      <c r="C110" s="148"/>
      <c r="D110" s="136"/>
      <c r="E110" s="173" t="str">
        <f>IFERROR(LOOKUP(D110,{50,74.5,79.5,84.5,89.5,100},{"Did Not Meet Expectation","Fairly Satisfactory","Satisfactory","Very Satisfactory","Outstanding"})," ")</f>
        <v/>
      </c>
      <c r="F110" s="174"/>
      <c r="G110" s="174"/>
      <c r="H110" s="174"/>
      <c r="I110" s="175"/>
    </row>
    <row r="111" spans="1:9" ht="15.95" customHeight="1">
      <c r="A111" s="84" t="str">
        <f t="shared" si="2"/>
        <v/>
      </c>
      <c r="B111" s="147"/>
      <c r="C111" s="148"/>
      <c r="D111" s="136"/>
      <c r="E111" s="173" t="str">
        <f>IFERROR(LOOKUP(D111,{50,74.5,79.5,84.5,89.5,100},{"Did Not Meet Expectation","Fairly Satisfactory","Satisfactory","Very Satisfactory","Outstanding"})," ")</f>
        <v/>
      </c>
      <c r="F111" s="174"/>
      <c r="G111" s="174"/>
      <c r="H111" s="174"/>
      <c r="I111" s="175"/>
    </row>
    <row r="112" spans="1:9" ht="15.95" customHeight="1">
      <c r="A112" s="84" t="str">
        <f t="shared" si="2"/>
        <v/>
      </c>
      <c r="B112" s="147"/>
      <c r="C112" s="148"/>
      <c r="D112" s="136"/>
      <c r="E112" s="173" t="str">
        <f>IFERROR(LOOKUP(D112,{50,74.5,79.5,84.5,89.5,100},{"Did Not Meet Expectation","Fairly Satisfactory","Satisfactory","Very Satisfactory","Outstanding"})," ")</f>
        <v/>
      </c>
      <c r="F112" s="174"/>
      <c r="G112" s="174"/>
      <c r="H112" s="174"/>
      <c r="I112" s="175"/>
    </row>
    <row r="113" spans="1:12" ht="15.95" customHeight="1">
      <c r="A113" s="84" t="str">
        <f t="shared" si="2"/>
        <v/>
      </c>
      <c r="B113" s="147"/>
      <c r="C113" s="148"/>
      <c r="D113" s="136"/>
      <c r="E113" s="173" t="str">
        <f>IFERROR(LOOKUP(D113,{50,74.5,79.5,84.5,89.5,100},{"Did Not Meet Expectation","Fairly Satisfactory","Satisfactory","Very Satisfactory","Outstanding"})," ")</f>
        <v/>
      </c>
      <c r="F113" s="174"/>
      <c r="G113" s="174"/>
      <c r="H113" s="174"/>
      <c r="I113" s="175"/>
    </row>
    <row r="114" spans="1:12" ht="15.95" customHeight="1">
      <c r="A114" s="84" t="str">
        <f t="shared" si="2"/>
        <v/>
      </c>
      <c r="B114" s="147"/>
      <c r="C114" s="148"/>
      <c r="D114" s="136"/>
      <c r="E114" s="173" t="str">
        <f>IFERROR(LOOKUP(D114,{50,74.5,79.5,84.5,89.5,100},{"Did Not Meet Expectation","Fairly Satisfactory","Satisfactory","Very Satisfactory","Outstanding"})," ")</f>
        <v/>
      </c>
      <c r="F114" s="174"/>
      <c r="G114" s="174"/>
      <c r="H114" s="174"/>
      <c r="I114" s="175"/>
    </row>
    <row r="115" spans="1:12" ht="15.95" customHeight="1" thickBot="1">
      <c r="A115" s="100" t="str">
        <f t="shared" si="2"/>
        <v/>
      </c>
      <c r="B115" s="149"/>
      <c r="C115" s="150"/>
      <c r="D115" s="141"/>
      <c r="E115" s="195" t="str">
        <f>IFERROR(LOOKUP(D115,{50,74.5,79.5,84.5,89.5,100},{"Did Not Meet Expectation","Fairly Satisfactory","Satisfactory","Very Satisfactory","Outstanding"})," ")</f>
        <v/>
      </c>
      <c r="F115" s="196"/>
      <c r="G115" s="196"/>
      <c r="H115" s="196"/>
      <c r="I115" s="197"/>
    </row>
    <row r="116" spans="1:12" ht="15.75" customHeight="1">
      <c r="A116" s="143"/>
      <c r="B116" s="143"/>
      <c r="C116" s="143"/>
      <c r="D116" s="143"/>
      <c r="E116" s="144"/>
      <c r="I116" s="139"/>
      <c r="J116" s="139"/>
      <c r="K116" s="139"/>
      <c r="L116" s="139"/>
    </row>
    <row r="117" spans="1:12" ht="15.75" customHeight="1">
      <c r="A117" s="143"/>
      <c r="B117" s="143"/>
      <c r="C117" s="143"/>
      <c r="D117" s="143"/>
      <c r="E117" s="143"/>
      <c r="I117" s="139"/>
      <c r="J117" s="139"/>
      <c r="K117" s="139"/>
      <c r="L117" s="139"/>
    </row>
    <row r="118" spans="1:12" ht="15.75" customHeight="1">
      <c r="D118" s="143"/>
      <c r="E118" s="143"/>
      <c r="I118" s="139"/>
      <c r="J118" s="139"/>
      <c r="K118" s="139"/>
      <c r="L118" s="139"/>
    </row>
    <row r="119" spans="1:12" ht="15.75" customHeight="1">
      <c r="D119" s="143"/>
      <c r="E119" s="143"/>
      <c r="F119" s="143"/>
      <c r="G119" s="143"/>
      <c r="H119" s="143"/>
      <c r="I119" s="129"/>
      <c r="J119" s="129"/>
      <c r="K119" s="129"/>
      <c r="L119" s="129"/>
    </row>
    <row r="120" spans="1:12" ht="15.75" customHeight="1">
      <c r="A120" s="143"/>
      <c r="B120" s="143"/>
      <c r="C120" s="143"/>
      <c r="D120" s="143"/>
      <c r="E120" s="143"/>
      <c r="I120" s="139"/>
      <c r="J120" s="139"/>
      <c r="K120" s="139"/>
      <c r="L120" s="139"/>
    </row>
    <row r="121" spans="1:12" ht="15.75" customHeight="1">
      <c r="A121" s="143"/>
      <c r="B121" s="143"/>
      <c r="C121" s="143"/>
      <c r="D121" s="143"/>
      <c r="E121" s="143"/>
      <c r="I121" s="139"/>
      <c r="J121" s="139"/>
      <c r="K121" s="139"/>
      <c r="L121" s="139"/>
    </row>
    <row r="122" spans="1:12" ht="15.75" customHeight="1">
      <c r="A122" s="143"/>
      <c r="B122" s="143"/>
      <c r="C122" s="143"/>
      <c r="D122" s="143"/>
      <c r="E122" s="143"/>
      <c r="I122" s="139"/>
      <c r="J122" s="139"/>
      <c r="K122" s="139"/>
      <c r="L122" s="139"/>
    </row>
    <row r="123" spans="1:12" ht="15.75" customHeight="1">
      <c r="A123" s="143"/>
      <c r="B123" s="143"/>
      <c r="C123" s="143"/>
      <c r="D123" s="143"/>
      <c r="E123" s="143"/>
      <c r="I123" s="139"/>
      <c r="J123" s="139"/>
      <c r="K123" s="139"/>
      <c r="L123" s="139"/>
    </row>
    <row r="124" spans="1:12" ht="15.75" customHeight="1">
      <c r="A124" s="143"/>
      <c r="B124" s="143"/>
      <c r="C124" s="143"/>
      <c r="D124" s="143"/>
      <c r="E124" s="143"/>
      <c r="I124" s="139"/>
      <c r="J124" s="139"/>
      <c r="K124" s="139"/>
      <c r="L124" s="139"/>
    </row>
    <row r="125" spans="1:12" ht="15.75" customHeight="1">
      <c r="A125" s="143"/>
      <c r="B125" s="143"/>
      <c r="C125" s="143"/>
      <c r="D125" s="143"/>
      <c r="E125" s="143"/>
      <c r="I125" s="139"/>
      <c r="J125" s="139"/>
      <c r="K125" s="139"/>
      <c r="L125" s="139"/>
    </row>
    <row r="126" spans="1:12" ht="15.75" customHeight="1">
      <c r="A126" s="143"/>
      <c r="B126" s="143"/>
      <c r="C126" s="143"/>
      <c r="D126" s="143"/>
      <c r="E126" s="143"/>
      <c r="I126" s="139"/>
      <c r="J126" s="139"/>
      <c r="K126" s="139"/>
      <c r="L126" s="139"/>
    </row>
    <row r="127" spans="1:12" ht="15.75" customHeight="1">
      <c r="A127" s="143"/>
      <c r="B127" s="143"/>
      <c r="C127" s="143"/>
      <c r="D127" s="143"/>
      <c r="E127" s="143"/>
      <c r="I127" s="139"/>
      <c r="J127" s="139"/>
      <c r="K127" s="139"/>
      <c r="L127" s="139"/>
    </row>
    <row r="128" spans="1:12" ht="15.75" customHeight="1">
      <c r="A128" s="143"/>
      <c r="B128" s="143"/>
      <c r="C128" s="143"/>
      <c r="D128" s="143"/>
      <c r="E128" s="143"/>
      <c r="I128" s="139"/>
      <c r="J128" s="139"/>
      <c r="K128" s="139"/>
      <c r="L128" s="139"/>
    </row>
    <row r="129" spans="1:12" ht="15.75" customHeight="1">
      <c r="A129" s="143"/>
      <c r="B129" s="143"/>
      <c r="C129" s="143"/>
      <c r="D129" s="143"/>
      <c r="E129" s="143"/>
      <c r="I129" s="139"/>
      <c r="J129" s="139"/>
      <c r="K129" s="139"/>
      <c r="L129" s="139"/>
    </row>
    <row r="130" spans="1:12" ht="15.75" customHeight="1">
      <c r="A130" s="143"/>
      <c r="B130" s="143"/>
      <c r="C130" s="143"/>
      <c r="D130" s="143"/>
      <c r="E130" s="143"/>
      <c r="I130" s="139"/>
      <c r="J130" s="139"/>
      <c r="K130" s="139"/>
      <c r="L130" s="139"/>
    </row>
    <row r="131" spans="1:12" ht="15.75" customHeight="1">
      <c r="A131" s="143"/>
      <c r="B131" s="143"/>
      <c r="C131" s="143"/>
      <c r="D131" s="143"/>
      <c r="E131" s="143"/>
      <c r="I131" s="139"/>
      <c r="J131" s="139"/>
      <c r="K131" s="139"/>
      <c r="L131" s="139"/>
    </row>
    <row r="132" spans="1:12" ht="15.75" customHeight="1">
      <c r="A132" s="143"/>
      <c r="B132" s="143"/>
      <c r="C132" s="143"/>
      <c r="D132" s="143"/>
      <c r="E132" s="143"/>
      <c r="I132" s="139"/>
      <c r="J132" s="139"/>
      <c r="K132" s="139"/>
      <c r="L132" s="139"/>
    </row>
    <row r="133" spans="1:12" ht="15.75" customHeight="1">
      <c r="A133" s="143"/>
      <c r="B133" s="143"/>
      <c r="C133" s="143"/>
      <c r="D133" s="143"/>
      <c r="E133" s="143"/>
      <c r="I133" s="139"/>
      <c r="J133" s="139"/>
      <c r="K133" s="139"/>
      <c r="L133" s="139"/>
    </row>
    <row r="134" spans="1:12" ht="15.75" customHeight="1">
      <c r="A134" s="143"/>
      <c r="B134" s="143"/>
      <c r="C134" s="143"/>
      <c r="D134" s="143"/>
      <c r="E134" s="143"/>
      <c r="I134" s="139"/>
      <c r="J134" s="139"/>
      <c r="K134" s="139"/>
      <c r="L134" s="139"/>
    </row>
    <row r="135" spans="1:12" ht="15.75" customHeight="1">
      <c r="A135" s="143"/>
      <c r="B135" s="143"/>
      <c r="C135" s="143"/>
      <c r="D135" s="143"/>
      <c r="E135" s="143"/>
      <c r="I135" s="139"/>
      <c r="J135" s="139"/>
      <c r="K135" s="139"/>
      <c r="L135" s="139"/>
    </row>
    <row r="136" spans="1:12" ht="15.75" customHeight="1">
      <c r="A136" s="143"/>
      <c r="B136" s="143"/>
      <c r="C136" s="143"/>
      <c r="D136" s="143"/>
      <c r="E136" s="143"/>
      <c r="I136" s="139"/>
      <c r="J136" s="139"/>
      <c r="K136" s="139"/>
      <c r="L136" s="139"/>
    </row>
    <row r="137" spans="1:12" ht="15.75" customHeight="1">
      <c r="A137" s="143"/>
      <c r="B137" s="143"/>
      <c r="C137" s="143"/>
      <c r="D137" s="143"/>
      <c r="E137" s="143"/>
      <c r="I137" s="139"/>
      <c r="J137" s="139"/>
      <c r="K137" s="139"/>
      <c r="L137" s="139"/>
    </row>
    <row r="138" spans="1:12" ht="15.75" customHeight="1">
      <c r="A138" s="143"/>
      <c r="B138" s="143"/>
      <c r="C138" s="143"/>
      <c r="D138" s="143"/>
      <c r="E138" s="143"/>
      <c r="I138" s="139"/>
      <c r="J138" s="139"/>
      <c r="K138" s="139"/>
      <c r="L138" s="139"/>
    </row>
    <row r="139" spans="1:12" ht="15.75" customHeight="1">
      <c r="A139" s="143"/>
      <c r="B139" s="143"/>
      <c r="C139" s="143"/>
      <c r="D139" s="143"/>
      <c r="E139" s="143"/>
      <c r="I139" s="139"/>
      <c r="J139" s="139"/>
      <c r="K139" s="139"/>
      <c r="L139" s="139"/>
    </row>
    <row r="140" spans="1:12" ht="15.75" customHeight="1">
      <c r="A140" s="143"/>
      <c r="B140" s="143"/>
      <c r="C140" s="143"/>
      <c r="D140" s="143"/>
      <c r="E140" s="143"/>
      <c r="I140" s="139"/>
      <c r="J140" s="139"/>
      <c r="K140" s="139"/>
      <c r="L140" s="139"/>
    </row>
    <row r="141" spans="1:12" ht="15.75" customHeight="1">
      <c r="A141" s="143"/>
      <c r="B141" s="143"/>
      <c r="C141" s="143"/>
      <c r="D141" s="143"/>
      <c r="E141" s="143"/>
      <c r="I141" s="139"/>
      <c r="J141" s="139"/>
      <c r="K141" s="139"/>
      <c r="L141" s="139"/>
    </row>
    <row r="142" spans="1:12" ht="15.75" customHeight="1">
      <c r="A142" s="143"/>
      <c r="B142" s="143"/>
      <c r="C142" s="143"/>
      <c r="D142" s="143"/>
      <c r="E142" s="143"/>
      <c r="I142" s="139"/>
      <c r="J142" s="139"/>
      <c r="K142" s="139"/>
      <c r="L142" s="139"/>
    </row>
    <row r="143" spans="1:12" ht="15.75" customHeight="1">
      <c r="A143" s="143"/>
      <c r="B143" s="143"/>
      <c r="C143" s="143"/>
      <c r="D143" s="143"/>
      <c r="E143" s="143"/>
      <c r="I143" s="139"/>
      <c r="J143" s="139"/>
      <c r="K143" s="139"/>
      <c r="L143" s="139"/>
    </row>
    <row r="144" spans="1:12" ht="15.75" customHeight="1">
      <c r="A144" s="143"/>
      <c r="B144" s="143"/>
      <c r="C144" s="143"/>
      <c r="D144" s="143"/>
      <c r="E144" s="143"/>
      <c r="I144" s="139"/>
      <c r="J144" s="139"/>
      <c r="K144" s="139"/>
      <c r="L144" s="139"/>
    </row>
    <row r="145" spans="1:12" ht="15.75" customHeight="1">
      <c r="A145" s="143"/>
      <c r="B145" s="143"/>
      <c r="C145" s="143"/>
      <c r="D145" s="143"/>
      <c r="E145" s="143"/>
      <c r="I145" s="139"/>
      <c r="J145" s="139"/>
      <c r="K145" s="139"/>
      <c r="L145" s="139"/>
    </row>
    <row r="146" spans="1:12" ht="15.75" customHeight="1">
      <c r="A146" s="143"/>
      <c r="B146" s="143"/>
      <c r="C146" s="143"/>
      <c r="D146" s="143"/>
      <c r="E146" s="143"/>
      <c r="I146" s="139"/>
      <c r="J146" s="139"/>
      <c r="K146" s="139"/>
      <c r="L146" s="139"/>
    </row>
    <row r="147" spans="1:12" ht="15.75" customHeight="1">
      <c r="A147" s="143"/>
      <c r="B147" s="143"/>
      <c r="C147" s="143"/>
      <c r="D147" s="143"/>
      <c r="E147" s="143"/>
      <c r="I147" s="139"/>
      <c r="J147" s="139"/>
      <c r="K147" s="139"/>
      <c r="L147" s="139"/>
    </row>
    <row r="148" spans="1:12" ht="15.75" customHeight="1">
      <c r="A148" s="143"/>
      <c r="B148" s="143"/>
      <c r="C148" s="143"/>
      <c r="D148" s="143"/>
      <c r="E148" s="143"/>
      <c r="I148" s="139"/>
      <c r="J148" s="139"/>
      <c r="K148" s="139"/>
      <c r="L148" s="139"/>
    </row>
    <row r="149" spans="1:12" ht="15.75" customHeight="1">
      <c r="A149" s="143"/>
      <c r="B149" s="143"/>
      <c r="C149" s="143"/>
      <c r="D149" s="143"/>
      <c r="E149" s="143"/>
      <c r="I149" s="139"/>
      <c r="J149" s="139"/>
      <c r="K149" s="139"/>
      <c r="L149" s="139"/>
    </row>
    <row r="150" spans="1:12" ht="15.75" customHeight="1">
      <c r="A150" s="143"/>
      <c r="B150" s="143"/>
      <c r="C150" s="143"/>
      <c r="D150" s="143"/>
      <c r="E150" s="143"/>
      <c r="I150" s="139"/>
      <c r="J150" s="139"/>
      <c r="K150" s="139"/>
      <c r="L150" s="139"/>
    </row>
    <row r="151" spans="1:12" ht="15.75" customHeight="1">
      <c r="A151" s="143"/>
      <c r="B151" s="143"/>
      <c r="C151" s="143"/>
      <c r="D151" s="143"/>
      <c r="E151" s="143"/>
      <c r="I151" s="139"/>
      <c r="J151" s="139"/>
      <c r="K151" s="139"/>
      <c r="L151" s="139"/>
    </row>
    <row r="152" spans="1:12" ht="15.75" customHeight="1">
      <c r="A152" s="143"/>
      <c r="B152" s="143"/>
      <c r="C152" s="143"/>
      <c r="D152" s="143"/>
      <c r="E152" s="143"/>
      <c r="I152" s="139"/>
      <c r="J152" s="139"/>
      <c r="K152" s="139"/>
      <c r="L152" s="139"/>
    </row>
    <row r="153" spans="1:12" ht="15.75" customHeight="1">
      <c r="A153" s="143"/>
      <c r="B153" s="143"/>
      <c r="C153" s="143"/>
      <c r="D153" s="143"/>
      <c r="E153" s="143"/>
      <c r="I153" s="139"/>
      <c r="J153" s="139"/>
      <c r="K153" s="139"/>
      <c r="L153" s="139"/>
    </row>
    <row r="154" spans="1:12" ht="15.75" customHeight="1">
      <c r="A154" s="143"/>
      <c r="B154" s="143"/>
      <c r="C154" s="143"/>
      <c r="D154" s="143"/>
      <c r="E154" s="143"/>
      <c r="I154" s="139"/>
      <c r="J154" s="139"/>
      <c r="K154" s="139"/>
      <c r="L154" s="139"/>
    </row>
    <row r="155" spans="1:12" ht="15.75" customHeight="1">
      <c r="A155" s="143"/>
      <c r="B155" s="143"/>
      <c r="C155" s="143"/>
      <c r="D155" s="143"/>
      <c r="E155" s="143"/>
      <c r="I155" s="139"/>
      <c r="J155" s="139"/>
      <c r="K155" s="139"/>
      <c r="L155" s="139"/>
    </row>
    <row r="156" spans="1:12" ht="15.75" customHeight="1">
      <c r="A156" s="143"/>
      <c r="B156" s="143"/>
      <c r="C156" s="143"/>
      <c r="D156" s="143"/>
      <c r="E156" s="143"/>
      <c r="I156" s="139"/>
      <c r="J156" s="139"/>
      <c r="K156" s="139"/>
      <c r="L156" s="139"/>
    </row>
    <row r="157" spans="1:12" ht="15.75" customHeight="1">
      <c r="A157" s="143"/>
      <c r="B157" s="143"/>
      <c r="C157" s="143"/>
      <c r="D157" s="143"/>
      <c r="E157" s="143"/>
      <c r="I157" s="139"/>
      <c r="J157" s="139"/>
      <c r="K157" s="139"/>
      <c r="L157" s="139"/>
    </row>
    <row r="158" spans="1:12" ht="15.75" customHeight="1">
      <c r="A158" s="143"/>
      <c r="B158" s="143"/>
      <c r="C158" s="143"/>
      <c r="D158" s="143"/>
      <c r="E158" s="143"/>
      <c r="I158" s="139"/>
      <c r="J158" s="139"/>
      <c r="K158" s="139"/>
      <c r="L158" s="139"/>
    </row>
    <row r="159" spans="1:12" ht="15.75" customHeight="1">
      <c r="A159" s="143"/>
      <c r="B159" s="143"/>
      <c r="C159" s="143"/>
      <c r="D159" s="143"/>
      <c r="E159" s="143"/>
      <c r="I159" s="139"/>
      <c r="J159" s="139"/>
      <c r="K159" s="139"/>
      <c r="L159" s="139"/>
    </row>
    <row r="160" spans="1:12" ht="15.75" customHeight="1">
      <c r="A160" s="143"/>
      <c r="B160" s="143"/>
      <c r="C160" s="143"/>
      <c r="D160" s="143"/>
      <c r="E160" s="143"/>
      <c r="I160" s="139"/>
      <c r="J160" s="139"/>
      <c r="K160" s="139"/>
      <c r="L160" s="139"/>
    </row>
    <row r="161" spans="1:12" ht="15.75" customHeight="1">
      <c r="A161" s="143"/>
      <c r="B161" s="143"/>
      <c r="C161" s="143"/>
      <c r="D161" s="143"/>
      <c r="E161" s="143"/>
      <c r="I161" s="139"/>
      <c r="J161" s="139"/>
      <c r="K161" s="139"/>
      <c r="L161" s="139"/>
    </row>
    <row r="162" spans="1:12" ht="15.75" customHeight="1">
      <c r="A162" s="143"/>
      <c r="B162" s="143"/>
      <c r="C162" s="143"/>
      <c r="D162" s="143"/>
      <c r="E162" s="143"/>
      <c r="I162" s="139"/>
      <c r="J162" s="139"/>
      <c r="K162" s="139"/>
      <c r="L162" s="139"/>
    </row>
    <row r="163" spans="1:12" ht="15.75" customHeight="1">
      <c r="A163" s="143"/>
      <c r="B163" s="143"/>
      <c r="C163" s="143"/>
      <c r="D163" s="143"/>
      <c r="E163" s="143"/>
      <c r="I163" s="139"/>
      <c r="J163" s="139"/>
      <c r="K163" s="139"/>
      <c r="L163" s="139"/>
    </row>
    <row r="164" spans="1:12" ht="15.75" customHeight="1">
      <c r="A164" s="143"/>
      <c r="B164" s="143"/>
      <c r="C164" s="143"/>
      <c r="D164" s="143"/>
      <c r="E164" s="143"/>
      <c r="I164" s="139"/>
      <c r="J164" s="139"/>
      <c r="K164" s="139"/>
      <c r="L164" s="139"/>
    </row>
    <row r="165" spans="1:12" ht="15.75" customHeight="1">
      <c r="A165" s="143"/>
      <c r="B165" s="143"/>
      <c r="C165" s="143"/>
      <c r="D165" s="143"/>
      <c r="E165" s="143"/>
      <c r="I165" s="139"/>
      <c r="J165" s="139"/>
      <c r="K165" s="139"/>
      <c r="L165" s="139"/>
    </row>
    <row r="166" spans="1:12" ht="15.75" customHeight="1">
      <c r="A166" s="143"/>
      <c r="B166" s="143"/>
      <c r="C166" s="143"/>
      <c r="D166" s="143"/>
      <c r="E166" s="143"/>
      <c r="I166" s="139"/>
      <c r="J166" s="139"/>
      <c r="K166" s="139"/>
      <c r="L166" s="139"/>
    </row>
    <row r="167" spans="1:12" ht="15.75" customHeight="1">
      <c r="A167" s="143"/>
      <c r="B167" s="143"/>
      <c r="C167" s="143"/>
      <c r="D167" s="143"/>
      <c r="E167" s="143"/>
      <c r="I167" s="139"/>
      <c r="J167" s="139"/>
      <c r="K167" s="139"/>
      <c r="L167" s="139"/>
    </row>
    <row r="168" spans="1:12" ht="15.75" customHeight="1">
      <c r="A168" s="143"/>
      <c r="B168" s="143"/>
      <c r="C168" s="143"/>
      <c r="D168" s="143"/>
      <c r="E168" s="143"/>
      <c r="I168" s="139"/>
      <c r="J168" s="139"/>
      <c r="K168" s="139"/>
      <c r="L168" s="139"/>
    </row>
    <row r="169" spans="1:12" ht="15.75" customHeight="1">
      <c r="A169" s="143"/>
      <c r="B169" s="143"/>
      <c r="C169" s="143"/>
      <c r="D169" s="143"/>
      <c r="E169" s="143"/>
      <c r="I169" s="139"/>
      <c r="J169" s="139"/>
      <c r="K169" s="139"/>
      <c r="L169" s="139"/>
    </row>
    <row r="170" spans="1:12" ht="15.75" customHeight="1">
      <c r="A170" s="143"/>
      <c r="B170" s="143"/>
      <c r="C170" s="143"/>
      <c r="D170" s="143"/>
      <c r="E170" s="143"/>
      <c r="I170" s="139"/>
      <c r="J170" s="139"/>
      <c r="K170" s="139"/>
      <c r="L170" s="139"/>
    </row>
    <row r="171" spans="1:12" ht="15.75" customHeight="1">
      <c r="A171" s="143"/>
      <c r="B171" s="143"/>
      <c r="C171" s="143"/>
      <c r="D171" s="143"/>
      <c r="E171" s="143"/>
      <c r="I171" s="139"/>
      <c r="J171" s="139"/>
      <c r="K171" s="139"/>
      <c r="L171" s="139"/>
    </row>
    <row r="172" spans="1:12" ht="15.75" customHeight="1">
      <c r="A172" s="143"/>
      <c r="B172" s="143"/>
      <c r="C172" s="143"/>
      <c r="D172" s="143"/>
      <c r="E172" s="143"/>
      <c r="I172" s="139"/>
      <c r="J172" s="139"/>
      <c r="K172" s="139"/>
      <c r="L172" s="139"/>
    </row>
    <row r="173" spans="1:12" ht="15.75" customHeight="1">
      <c r="A173" s="143"/>
      <c r="B173" s="143"/>
      <c r="C173" s="143"/>
      <c r="D173" s="143"/>
      <c r="E173" s="143"/>
      <c r="I173" s="139"/>
      <c r="J173" s="139"/>
      <c r="K173" s="139"/>
      <c r="L173" s="139"/>
    </row>
    <row r="174" spans="1:12" ht="15.75" customHeight="1">
      <c r="A174" s="143"/>
      <c r="B174" s="143"/>
      <c r="C174" s="143"/>
      <c r="D174" s="143"/>
      <c r="E174" s="143"/>
      <c r="I174" s="139"/>
      <c r="J174" s="139"/>
      <c r="K174" s="139"/>
      <c r="L174" s="139"/>
    </row>
    <row r="175" spans="1:12" ht="15.75" customHeight="1">
      <c r="A175" s="143"/>
      <c r="B175" s="143"/>
      <c r="C175" s="143"/>
      <c r="D175" s="143"/>
      <c r="E175" s="143"/>
      <c r="I175" s="139"/>
      <c r="J175" s="139"/>
      <c r="K175" s="139"/>
      <c r="L175" s="139"/>
    </row>
    <row r="176" spans="1:12" ht="15.75" customHeight="1">
      <c r="A176" s="143"/>
      <c r="B176" s="143"/>
      <c r="C176" s="143"/>
      <c r="D176" s="143"/>
      <c r="E176" s="143"/>
      <c r="I176" s="139"/>
      <c r="J176" s="139"/>
      <c r="K176" s="139"/>
      <c r="L176" s="139"/>
    </row>
    <row r="177" spans="1:12" ht="15.75" customHeight="1">
      <c r="A177" s="143"/>
      <c r="B177" s="143"/>
      <c r="C177" s="143"/>
      <c r="D177" s="143"/>
      <c r="E177" s="143"/>
      <c r="I177" s="139"/>
      <c r="J177" s="139"/>
      <c r="K177" s="139"/>
      <c r="L177" s="139"/>
    </row>
    <row r="178" spans="1:12" ht="15.75" customHeight="1">
      <c r="A178" s="143"/>
      <c r="B178" s="143"/>
      <c r="C178" s="143"/>
      <c r="D178" s="143"/>
      <c r="E178" s="143"/>
      <c r="I178" s="139"/>
      <c r="J178" s="139"/>
      <c r="K178" s="139"/>
      <c r="L178" s="139"/>
    </row>
    <row r="179" spans="1:12" ht="15.75" customHeight="1">
      <c r="A179" s="143"/>
      <c r="B179" s="143"/>
      <c r="C179" s="143"/>
      <c r="D179" s="143"/>
      <c r="E179" s="143"/>
      <c r="I179" s="139"/>
      <c r="J179" s="139"/>
      <c r="K179" s="139"/>
      <c r="L179" s="139"/>
    </row>
    <row r="180" spans="1:12" ht="15.75" customHeight="1">
      <c r="A180" s="143"/>
      <c r="B180" s="143"/>
      <c r="C180" s="143"/>
      <c r="D180" s="143"/>
      <c r="E180" s="143"/>
      <c r="I180" s="139"/>
      <c r="J180" s="139"/>
      <c r="K180" s="139"/>
      <c r="L180" s="139"/>
    </row>
    <row r="181" spans="1:12" ht="15.75" customHeight="1">
      <c r="A181" s="143"/>
      <c r="B181" s="143"/>
      <c r="C181" s="143"/>
      <c r="D181" s="143"/>
      <c r="E181" s="143"/>
      <c r="I181" s="139"/>
      <c r="J181" s="139"/>
      <c r="K181" s="139"/>
      <c r="L181" s="139"/>
    </row>
    <row r="182" spans="1:12" ht="15.75" customHeight="1">
      <c r="A182" s="143"/>
      <c r="B182" s="143"/>
      <c r="C182" s="143"/>
      <c r="D182" s="143"/>
      <c r="E182" s="143"/>
      <c r="I182" s="139"/>
      <c r="J182" s="139"/>
      <c r="K182" s="139"/>
      <c r="L182" s="139"/>
    </row>
    <row r="183" spans="1:12" ht="15.75" customHeight="1">
      <c r="A183" s="143"/>
      <c r="B183" s="143"/>
      <c r="C183" s="143"/>
      <c r="D183" s="143"/>
      <c r="E183" s="143"/>
      <c r="I183" s="139"/>
      <c r="J183" s="139"/>
      <c r="K183" s="139"/>
      <c r="L183" s="139"/>
    </row>
    <row r="184" spans="1:12" ht="15.75" customHeight="1">
      <c r="A184" s="143"/>
      <c r="B184" s="143"/>
      <c r="C184" s="143"/>
      <c r="D184" s="143"/>
      <c r="E184" s="143"/>
      <c r="I184" s="139"/>
      <c r="J184" s="139"/>
      <c r="K184" s="139"/>
      <c r="L184" s="139"/>
    </row>
    <row r="185" spans="1:12" ht="15.75" customHeight="1">
      <c r="A185" s="143"/>
      <c r="B185" s="143"/>
      <c r="C185" s="143"/>
      <c r="D185" s="143"/>
      <c r="E185" s="143"/>
      <c r="I185" s="139"/>
      <c r="J185" s="139"/>
      <c r="K185" s="139"/>
      <c r="L185" s="139"/>
    </row>
    <row r="186" spans="1:12" ht="15.75" customHeight="1">
      <c r="A186" s="143"/>
      <c r="B186" s="143"/>
      <c r="C186" s="143"/>
      <c r="D186" s="143"/>
      <c r="E186" s="143"/>
      <c r="I186" s="139"/>
      <c r="J186" s="139"/>
      <c r="K186" s="139"/>
      <c r="L186" s="139"/>
    </row>
    <row r="187" spans="1:12" ht="15.75" customHeight="1">
      <c r="A187" s="143"/>
      <c r="B187" s="143"/>
      <c r="C187" s="143"/>
      <c r="D187" s="143"/>
      <c r="E187" s="143"/>
      <c r="I187" s="139"/>
      <c r="J187" s="139"/>
      <c r="K187" s="139"/>
      <c r="L187" s="139"/>
    </row>
    <row r="188" spans="1:12" ht="15.75" customHeight="1">
      <c r="A188" s="143"/>
      <c r="B188" s="143"/>
      <c r="C188" s="143"/>
      <c r="D188" s="143"/>
      <c r="E188" s="143"/>
      <c r="I188" s="139"/>
      <c r="J188" s="139"/>
      <c r="K188" s="139"/>
      <c r="L188" s="139"/>
    </row>
    <row r="189" spans="1:12" ht="15.75" customHeight="1">
      <c r="A189" s="143"/>
      <c r="B189" s="143"/>
      <c r="C189" s="143"/>
      <c r="D189" s="143"/>
      <c r="E189" s="143"/>
      <c r="I189" s="139"/>
      <c r="J189" s="139"/>
      <c r="K189" s="139"/>
      <c r="L189" s="139"/>
    </row>
    <row r="190" spans="1:12" ht="15.75" customHeight="1">
      <c r="A190" s="143"/>
      <c r="B190" s="143"/>
      <c r="C190" s="143"/>
      <c r="D190" s="143"/>
      <c r="E190" s="143"/>
      <c r="I190" s="139"/>
      <c r="J190" s="139"/>
      <c r="K190" s="139"/>
      <c r="L190" s="139"/>
    </row>
    <row r="191" spans="1:12" ht="15.75" customHeight="1">
      <c r="A191" s="143"/>
      <c r="B191" s="143"/>
      <c r="C191" s="143"/>
      <c r="D191" s="143"/>
      <c r="E191" s="143"/>
      <c r="I191" s="139"/>
      <c r="J191" s="139"/>
      <c r="K191" s="139"/>
      <c r="L191" s="139"/>
    </row>
    <row r="192" spans="1:12" ht="15.75" customHeight="1">
      <c r="A192" s="143"/>
      <c r="B192" s="143"/>
      <c r="C192" s="143"/>
      <c r="D192" s="143"/>
      <c r="E192" s="143"/>
      <c r="I192" s="139"/>
      <c r="J192" s="139"/>
      <c r="K192" s="139"/>
      <c r="L192" s="139"/>
    </row>
    <row r="193" spans="1:12" ht="15.75" customHeight="1">
      <c r="A193" s="143"/>
      <c r="B193" s="143"/>
      <c r="C193" s="143"/>
      <c r="D193" s="143"/>
      <c r="E193" s="143"/>
      <c r="I193" s="139"/>
      <c r="J193" s="139"/>
      <c r="K193" s="139"/>
      <c r="L193" s="139"/>
    </row>
    <row r="194" spans="1:12" ht="15.75" customHeight="1">
      <c r="A194" s="143"/>
      <c r="B194" s="143"/>
      <c r="C194" s="143"/>
      <c r="D194" s="143"/>
      <c r="E194" s="143"/>
      <c r="I194" s="139"/>
      <c r="J194" s="139"/>
      <c r="K194" s="139"/>
      <c r="L194" s="139"/>
    </row>
    <row r="195" spans="1:12" ht="15.75" customHeight="1">
      <c r="A195" s="143"/>
      <c r="B195" s="143"/>
      <c r="C195" s="143"/>
      <c r="D195" s="143"/>
      <c r="E195" s="143"/>
      <c r="I195" s="139"/>
      <c r="J195" s="139"/>
      <c r="K195" s="139"/>
      <c r="L195" s="139"/>
    </row>
    <row r="196" spans="1:12" ht="15.75" customHeight="1">
      <c r="A196" s="143"/>
      <c r="B196" s="143"/>
      <c r="C196" s="143"/>
      <c r="D196" s="143"/>
      <c r="E196" s="143"/>
      <c r="I196" s="139"/>
      <c r="J196" s="139"/>
      <c r="K196" s="139"/>
      <c r="L196" s="139"/>
    </row>
    <row r="197" spans="1:12" ht="15.75" customHeight="1">
      <c r="A197" s="143"/>
      <c r="B197" s="143"/>
      <c r="C197" s="143"/>
      <c r="D197" s="143"/>
      <c r="E197" s="143"/>
      <c r="I197" s="139"/>
      <c r="J197" s="139"/>
      <c r="K197" s="139"/>
      <c r="L197" s="139"/>
    </row>
    <row r="198" spans="1:12" ht="15.75" customHeight="1">
      <c r="A198" s="143"/>
      <c r="B198" s="143"/>
      <c r="C198" s="143"/>
      <c r="D198" s="143"/>
      <c r="E198" s="143"/>
      <c r="I198" s="139"/>
      <c r="J198" s="139"/>
      <c r="K198" s="139"/>
      <c r="L198" s="139"/>
    </row>
    <row r="199" spans="1:12" ht="15.75" customHeight="1">
      <c r="A199" s="143"/>
      <c r="B199" s="143"/>
      <c r="C199" s="143"/>
      <c r="D199" s="143"/>
      <c r="E199" s="143"/>
      <c r="I199" s="139"/>
      <c r="J199" s="139"/>
      <c r="K199" s="139"/>
      <c r="L199" s="139"/>
    </row>
    <row r="200" spans="1:12" ht="15.75" customHeight="1">
      <c r="A200" s="143"/>
      <c r="B200" s="143"/>
      <c r="C200" s="143"/>
      <c r="D200" s="143"/>
      <c r="E200" s="143"/>
      <c r="I200" s="139"/>
      <c r="J200" s="139"/>
      <c r="K200" s="139"/>
      <c r="L200" s="139"/>
    </row>
    <row r="201" spans="1:12" ht="15.75" customHeight="1">
      <c r="A201" s="143"/>
      <c r="B201" s="143"/>
      <c r="C201" s="143"/>
      <c r="D201" s="143"/>
      <c r="E201" s="143"/>
      <c r="I201" s="139"/>
      <c r="J201" s="139"/>
      <c r="K201" s="139"/>
      <c r="L201" s="139"/>
    </row>
    <row r="202" spans="1:12" ht="15.75" customHeight="1">
      <c r="A202" s="143"/>
      <c r="B202" s="143"/>
      <c r="C202" s="143"/>
      <c r="D202" s="143"/>
      <c r="E202" s="143"/>
      <c r="I202" s="139"/>
      <c r="J202" s="139"/>
      <c r="K202" s="139"/>
      <c r="L202" s="139"/>
    </row>
    <row r="203" spans="1:12" ht="15.75" customHeight="1">
      <c r="A203" s="143"/>
      <c r="B203" s="143"/>
      <c r="C203" s="143"/>
      <c r="D203" s="143"/>
      <c r="E203" s="143"/>
      <c r="I203" s="139"/>
      <c r="J203" s="139"/>
      <c r="K203" s="139"/>
      <c r="L203" s="139"/>
    </row>
    <row r="204" spans="1:12" ht="15.75" customHeight="1">
      <c r="A204" s="143"/>
      <c r="B204" s="143"/>
      <c r="C204" s="143"/>
      <c r="D204" s="143"/>
      <c r="E204" s="143"/>
      <c r="I204" s="139"/>
      <c r="J204" s="139"/>
      <c r="K204" s="139"/>
      <c r="L204" s="139"/>
    </row>
    <row r="205" spans="1:12" ht="15.75" customHeight="1">
      <c r="A205" s="143"/>
      <c r="B205" s="143"/>
      <c r="C205" s="143"/>
      <c r="D205" s="143"/>
      <c r="E205" s="143"/>
      <c r="I205" s="139"/>
      <c r="J205" s="139"/>
      <c r="K205" s="139"/>
      <c r="L205" s="139"/>
    </row>
    <row r="206" spans="1:12" ht="15.75" customHeight="1">
      <c r="A206" s="143"/>
      <c r="B206" s="143"/>
      <c r="C206" s="143"/>
      <c r="D206" s="143"/>
      <c r="E206" s="143"/>
      <c r="I206" s="139"/>
      <c r="J206" s="139"/>
      <c r="K206" s="139"/>
      <c r="L206" s="139"/>
    </row>
    <row r="207" spans="1:12" ht="15.75" customHeight="1">
      <c r="A207" s="143"/>
      <c r="B207" s="143"/>
      <c r="C207" s="143"/>
      <c r="D207" s="143"/>
      <c r="E207" s="143"/>
      <c r="I207" s="139"/>
      <c r="J207" s="139"/>
      <c r="K207" s="139"/>
      <c r="L207" s="139"/>
    </row>
    <row r="208" spans="1:12" ht="15.75" customHeight="1">
      <c r="A208" s="143"/>
      <c r="B208" s="143"/>
      <c r="C208" s="143"/>
      <c r="D208" s="143"/>
      <c r="E208" s="143"/>
      <c r="I208" s="139"/>
      <c r="J208" s="139"/>
      <c r="K208" s="139"/>
      <c r="L208" s="139"/>
    </row>
    <row r="209" spans="1:12" ht="15.75" customHeight="1">
      <c r="A209" s="143"/>
      <c r="B209" s="143"/>
      <c r="C209" s="143"/>
      <c r="D209" s="143"/>
      <c r="E209" s="143"/>
      <c r="I209" s="139"/>
      <c r="J209" s="139"/>
      <c r="K209" s="139"/>
      <c r="L209" s="139"/>
    </row>
    <row r="210" spans="1:12" ht="15.75" customHeight="1">
      <c r="A210" s="143"/>
      <c r="B210" s="143"/>
      <c r="C210" s="143"/>
      <c r="D210" s="143"/>
      <c r="E210" s="143"/>
      <c r="I210" s="139"/>
      <c r="J210" s="139"/>
      <c r="K210" s="139"/>
      <c r="L210" s="139"/>
    </row>
    <row r="211" spans="1:12" ht="15.75" customHeight="1">
      <c r="A211" s="143"/>
      <c r="B211" s="143"/>
      <c r="C211" s="143"/>
      <c r="D211" s="143"/>
      <c r="E211" s="143"/>
      <c r="I211" s="139"/>
      <c r="J211" s="139"/>
      <c r="K211" s="139"/>
      <c r="L211" s="139"/>
    </row>
    <row r="212" spans="1:12" ht="15.75" customHeight="1">
      <c r="A212" s="143"/>
      <c r="B212" s="143"/>
      <c r="C212" s="143"/>
      <c r="D212" s="143"/>
      <c r="E212" s="143"/>
      <c r="I212" s="139"/>
      <c r="J212" s="139"/>
      <c r="K212" s="139"/>
      <c r="L212" s="139"/>
    </row>
    <row r="213" spans="1:12" ht="15.75" customHeight="1">
      <c r="A213" s="143"/>
      <c r="B213" s="143"/>
      <c r="C213" s="143"/>
      <c r="D213" s="143"/>
      <c r="E213" s="143"/>
      <c r="I213" s="139"/>
      <c r="J213" s="139"/>
      <c r="K213" s="139"/>
      <c r="L213" s="139"/>
    </row>
    <row r="214" spans="1:12" ht="15.75" customHeight="1">
      <c r="A214" s="143"/>
      <c r="B214" s="143"/>
      <c r="C214" s="143"/>
      <c r="D214" s="143"/>
      <c r="E214" s="143"/>
      <c r="I214" s="139"/>
      <c r="J214" s="139"/>
      <c r="K214" s="139"/>
      <c r="L214" s="139"/>
    </row>
    <row r="215" spans="1:12" ht="15.75" customHeight="1">
      <c r="A215" s="143"/>
      <c r="B215" s="143"/>
      <c r="C215" s="143"/>
      <c r="D215" s="143"/>
      <c r="E215" s="143"/>
      <c r="I215" s="139"/>
      <c r="J215" s="139"/>
      <c r="K215" s="139"/>
      <c r="L215" s="139"/>
    </row>
    <row r="216" spans="1:12" ht="15.75" customHeight="1">
      <c r="A216" s="143"/>
      <c r="B216" s="143"/>
      <c r="C216" s="143"/>
      <c r="D216" s="143"/>
      <c r="E216" s="143"/>
      <c r="I216" s="139"/>
      <c r="J216" s="139"/>
      <c r="K216" s="139"/>
      <c r="L216" s="139"/>
    </row>
    <row r="217" spans="1:12" ht="15.75" customHeight="1">
      <c r="A217" s="143"/>
      <c r="B217" s="143"/>
      <c r="C217" s="143"/>
      <c r="D217" s="143"/>
      <c r="E217" s="143"/>
      <c r="I217" s="139"/>
      <c r="J217" s="139"/>
      <c r="K217" s="139"/>
      <c r="L217" s="139"/>
    </row>
    <row r="218" spans="1:12" ht="15.75" customHeight="1">
      <c r="A218" s="143"/>
      <c r="B218" s="143"/>
      <c r="C218" s="143"/>
      <c r="D218" s="143"/>
      <c r="E218" s="143"/>
      <c r="I218" s="139"/>
      <c r="J218" s="139"/>
      <c r="K218" s="139"/>
      <c r="L218" s="139"/>
    </row>
    <row r="219" spans="1:12" ht="15.75" customHeight="1">
      <c r="A219" s="143"/>
      <c r="B219" s="143"/>
      <c r="C219" s="143"/>
      <c r="D219" s="143"/>
      <c r="E219" s="143"/>
      <c r="I219" s="139"/>
      <c r="J219" s="139"/>
      <c r="K219" s="139"/>
      <c r="L219" s="139"/>
    </row>
    <row r="220" spans="1:12" ht="15.75" customHeight="1">
      <c r="A220" s="143"/>
      <c r="B220" s="143"/>
      <c r="C220" s="143"/>
      <c r="D220" s="143"/>
      <c r="E220" s="143"/>
      <c r="I220" s="139"/>
      <c r="J220" s="139"/>
      <c r="K220" s="139"/>
      <c r="L220" s="139"/>
    </row>
    <row r="221" spans="1:12" ht="15.75" customHeight="1">
      <c r="A221" s="143"/>
      <c r="B221" s="143"/>
      <c r="C221" s="143"/>
      <c r="D221" s="143"/>
      <c r="E221" s="143"/>
      <c r="I221" s="139"/>
      <c r="J221" s="139"/>
      <c r="K221" s="139"/>
      <c r="L221" s="139"/>
    </row>
    <row r="222" spans="1:12" ht="15.75" customHeight="1">
      <c r="A222" s="143"/>
      <c r="B222" s="143"/>
      <c r="C222" s="143"/>
      <c r="D222" s="143"/>
      <c r="E222" s="143"/>
      <c r="I222" s="139"/>
      <c r="J222" s="139"/>
      <c r="K222" s="139"/>
      <c r="L222" s="139"/>
    </row>
    <row r="223" spans="1:12" ht="15.75" customHeight="1">
      <c r="A223" s="143"/>
      <c r="B223" s="143"/>
      <c r="C223" s="143"/>
      <c r="D223" s="143"/>
      <c r="E223" s="143"/>
      <c r="I223" s="139"/>
      <c r="J223" s="139"/>
      <c r="K223" s="139"/>
      <c r="L223" s="139"/>
    </row>
    <row r="224" spans="1:12" ht="15.75" customHeight="1">
      <c r="A224" s="143"/>
      <c r="B224" s="143"/>
      <c r="C224" s="143"/>
      <c r="D224" s="143"/>
      <c r="E224" s="143"/>
      <c r="I224" s="139"/>
      <c r="J224" s="139"/>
      <c r="K224" s="139"/>
      <c r="L224" s="139"/>
    </row>
    <row r="225" spans="1:12" ht="15.75" customHeight="1">
      <c r="A225" s="143"/>
      <c r="B225" s="143"/>
      <c r="C225" s="143"/>
      <c r="D225" s="143"/>
      <c r="E225" s="143"/>
      <c r="I225" s="139"/>
      <c r="J225" s="139"/>
      <c r="K225" s="139"/>
      <c r="L225" s="139"/>
    </row>
    <row r="226" spans="1:12" ht="15.75" customHeight="1">
      <c r="A226" s="143"/>
      <c r="B226" s="143"/>
      <c r="C226" s="143"/>
      <c r="D226" s="143"/>
      <c r="E226" s="143"/>
      <c r="I226" s="139"/>
      <c r="J226" s="139"/>
      <c r="K226" s="139"/>
      <c r="L226" s="139"/>
    </row>
    <row r="227" spans="1:12" ht="15.75" customHeight="1">
      <c r="A227" s="143"/>
      <c r="B227" s="143"/>
      <c r="C227" s="143"/>
      <c r="D227" s="143"/>
      <c r="E227" s="143"/>
      <c r="I227" s="139"/>
      <c r="J227" s="139"/>
      <c r="K227" s="139"/>
      <c r="L227" s="139"/>
    </row>
    <row r="228" spans="1:12" ht="15.75" customHeight="1">
      <c r="A228" s="143"/>
      <c r="B228" s="143"/>
      <c r="C228" s="143"/>
      <c r="D228" s="143"/>
      <c r="E228" s="143"/>
      <c r="I228" s="139"/>
      <c r="J228" s="139"/>
      <c r="K228" s="139"/>
      <c r="L228" s="139"/>
    </row>
    <row r="229" spans="1:12" ht="15.75" customHeight="1">
      <c r="A229" s="143"/>
      <c r="B229" s="143"/>
      <c r="C229" s="143"/>
      <c r="D229" s="143"/>
      <c r="E229" s="143"/>
      <c r="I229" s="139"/>
      <c r="J229" s="139"/>
      <c r="K229" s="139"/>
      <c r="L229" s="139"/>
    </row>
    <row r="230" spans="1:12" ht="15.75" customHeight="1">
      <c r="A230" s="143"/>
      <c r="B230" s="143"/>
      <c r="C230" s="143"/>
      <c r="D230" s="143"/>
      <c r="E230" s="143"/>
      <c r="I230" s="139"/>
      <c r="J230" s="139"/>
      <c r="K230" s="139"/>
      <c r="L230" s="139"/>
    </row>
    <row r="231" spans="1:12" ht="15.75" customHeight="1">
      <c r="A231" s="143"/>
      <c r="B231" s="143"/>
      <c r="C231" s="143"/>
      <c r="D231" s="143"/>
      <c r="E231" s="143"/>
      <c r="I231" s="139"/>
      <c r="J231" s="139"/>
      <c r="K231" s="139"/>
      <c r="L231" s="139"/>
    </row>
    <row r="232" spans="1:12" ht="15.75" customHeight="1">
      <c r="A232" s="143"/>
      <c r="B232" s="143"/>
      <c r="C232" s="143"/>
      <c r="D232" s="143"/>
      <c r="E232" s="143"/>
      <c r="I232" s="139"/>
      <c r="J232" s="139"/>
      <c r="K232" s="139"/>
      <c r="L232" s="139"/>
    </row>
    <row r="233" spans="1:12" ht="15.75" customHeight="1">
      <c r="A233" s="143"/>
      <c r="B233" s="143"/>
      <c r="C233" s="143"/>
      <c r="D233" s="143"/>
      <c r="E233" s="143"/>
      <c r="I233" s="139"/>
      <c r="J233" s="139"/>
      <c r="K233" s="139"/>
      <c r="L233" s="139"/>
    </row>
    <row r="234" spans="1:12" ht="15.75" customHeight="1">
      <c r="A234" s="143"/>
      <c r="B234" s="143"/>
      <c r="C234" s="143"/>
      <c r="D234" s="143"/>
      <c r="E234" s="143"/>
      <c r="I234" s="139"/>
      <c r="J234" s="139"/>
      <c r="K234" s="139"/>
      <c r="L234" s="139"/>
    </row>
    <row r="235" spans="1:12" ht="15.75" customHeight="1">
      <c r="A235" s="143"/>
      <c r="B235" s="143"/>
      <c r="C235" s="143"/>
      <c r="D235" s="143"/>
      <c r="E235" s="143"/>
      <c r="I235" s="139"/>
      <c r="J235" s="139"/>
      <c r="K235" s="139"/>
      <c r="L235" s="139"/>
    </row>
    <row r="236" spans="1:12" ht="15.75" customHeight="1">
      <c r="A236" s="143"/>
      <c r="B236" s="143"/>
      <c r="C236" s="143"/>
      <c r="D236" s="143"/>
      <c r="E236" s="143"/>
      <c r="I236" s="139"/>
      <c r="J236" s="139"/>
      <c r="K236" s="139"/>
      <c r="L236" s="139"/>
    </row>
    <row r="237" spans="1:12" ht="15.75" customHeight="1">
      <c r="A237" s="143"/>
      <c r="B237" s="143"/>
      <c r="C237" s="143"/>
      <c r="D237" s="143"/>
      <c r="E237" s="143"/>
      <c r="I237" s="139"/>
      <c r="J237" s="139"/>
      <c r="K237" s="139"/>
      <c r="L237" s="139"/>
    </row>
    <row r="238" spans="1:12" ht="15.75" customHeight="1">
      <c r="A238" s="143"/>
      <c r="B238" s="143"/>
      <c r="C238" s="143"/>
      <c r="D238" s="143"/>
      <c r="E238" s="143"/>
      <c r="I238" s="139"/>
      <c r="J238" s="139"/>
      <c r="K238" s="139"/>
      <c r="L238" s="139"/>
    </row>
    <row r="239" spans="1:12" ht="15.75" customHeight="1">
      <c r="A239" s="143"/>
      <c r="B239" s="143"/>
      <c r="C239" s="143"/>
      <c r="D239" s="143"/>
      <c r="E239" s="143"/>
      <c r="I239" s="139"/>
      <c r="J239" s="139"/>
      <c r="K239" s="139"/>
      <c r="L239" s="139"/>
    </row>
    <row r="240" spans="1:12" ht="15.75" customHeight="1">
      <c r="A240" s="143"/>
      <c r="B240" s="143"/>
      <c r="C240" s="143"/>
      <c r="D240" s="143"/>
      <c r="E240" s="143"/>
      <c r="I240" s="139"/>
      <c r="J240" s="139"/>
      <c r="K240" s="139"/>
      <c r="L240" s="139"/>
    </row>
    <row r="241" spans="1:12" ht="15.75" customHeight="1">
      <c r="A241" s="143"/>
      <c r="B241" s="143"/>
      <c r="C241" s="143"/>
      <c r="D241" s="143"/>
      <c r="E241" s="143"/>
      <c r="I241" s="139"/>
      <c r="J241" s="139"/>
      <c r="K241" s="139"/>
      <c r="L241" s="139"/>
    </row>
    <row r="242" spans="1:12" ht="15.75" customHeight="1">
      <c r="A242" s="143"/>
      <c r="B242" s="143"/>
      <c r="C242" s="143"/>
      <c r="D242" s="143"/>
      <c r="E242" s="143"/>
      <c r="I242" s="139"/>
      <c r="J242" s="139"/>
      <c r="K242" s="139"/>
      <c r="L242" s="139"/>
    </row>
    <row r="243" spans="1:12" ht="15.75" customHeight="1">
      <c r="A243" s="143"/>
      <c r="B243" s="143"/>
      <c r="C243" s="143"/>
      <c r="D243" s="143"/>
      <c r="E243" s="143"/>
      <c r="I243" s="139"/>
      <c r="J243" s="139"/>
      <c r="K243" s="139"/>
      <c r="L243" s="139"/>
    </row>
    <row r="244" spans="1:12" ht="15.75" customHeight="1">
      <c r="A244" s="143"/>
      <c r="B244" s="143"/>
      <c r="C244" s="143"/>
      <c r="D244" s="143"/>
      <c r="E244" s="143"/>
      <c r="I244" s="139"/>
      <c r="J244" s="139"/>
      <c r="K244" s="139"/>
      <c r="L244" s="139"/>
    </row>
    <row r="245" spans="1:12" ht="15.75" customHeight="1">
      <c r="A245" s="143"/>
      <c r="B245" s="143"/>
      <c r="C245" s="143"/>
      <c r="D245" s="143"/>
      <c r="E245" s="143"/>
      <c r="I245" s="139"/>
      <c r="J245" s="139"/>
      <c r="K245" s="139"/>
      <c r="L245" s="139"/>
    </row>
    <row r="246" spans="1:12" ht="15.75" customHeight="1">
      <c r="A246" s="143"/>
      <c r="B246" s="143"/>
      <c r="C246" s="143"/>
      <c r="D246" s="143"/>
      <c r="E246" s="143"/>
      <c r="I246" s="139"/>
      <c r="J246" s="139"/>
      <c r="K246" s="139"/>
      <c r="L246" s="139"/>
    </row>
    <row r="247" spans="1:12" ht="15.75" customHeight="1">
      <c r="A247" s="143"/>
      <c r="B247" s="143"/>
      <c r="C247" s="143"/>
      <c r="D247" s="143"/>
      <c r="E247" s="143"/>
      <c r="I247" s="139"/>
      <c r="J247" s="139"/>
      <c r="K247" s="139"/>
      <c r="L247" s="139"/>
    </row>
    <row r="248" spans="1:12" ht="15.75" customHeight="1">
      <c r="A248" s="143"/>
      <c r="B248" s="143"/>
      <c r="C248" s="143"/>
      <c r="D248" s="143"/>
      <c r="E248" s="143"/>
      <c r="I248" s="139"/>
      <c r="J248" s="139"/>
      <c r="K248" s="139"/>
      <c r="L248" s="139"/>
    </row>
    <row r="249" spans="1:12" ht="15.75" customHeight="1">
      <c r="A249" s="143"/>
      <c r="B249" s="143"/>
      <c r="C249" s="143"/>
      <c r="D249" s="143"/>
      <c r="E249" s="143"/>
      <c r="I249" s="139"/>
      <c r="J249" s="139"/>
      <c r="K249" s="139"/>
      <c r="L249" s="139"/>
    </row>
    <row r="250" spans="1:12" ht="15.75" customHeight="1">
      <c r="A250" s="143"/>
      <c r="B250" s="143"/>
      <c r="C250" s="143"/>
      <c r="D250" s="143"/>
      <c r="E250" s="143"/>
      <c r="I250" s="139"/>
      <c r="J250" s="139"/>
      <c r="K250" s="139"/>
      <c r="L250" s="139"/>
    </row>
    <row r="251" spans="1:12" ht="15.75" customHeight="1">
      <c r="A251" s="143"/>
      <c r="B251" s="143"/>
      <c r="C251" s="143"/>
      <c r="D251" s="143"/>
      <c r="E251" s="143"/>
      <c r="I251" s="139"/>
      <c r="J251" s="139"/>
      <c r="K251" s="139"/>
      <c r="L251" s="139"/>
    </row>
    <row r="252" spans="1:12" ht="15.75" customHeight="1">
      <c r="A252" s="143"/>
      <c r="B252" s="143"/>
      <c r="C252" s="143"/>
      <c r="D252" s="143"/>
      <c r="E252" s="143"/>
      <c r="I252" s="139"/>
      <c r="J252" s="139"/>
      <c r="K252" s="139"/>
      <c r="L252" s="139"/>
    </row>
    <row r="253" spans="1:12" ht="15.75" customHeight="1">
      <c r="A253" s="143"/>
      <c r="B253" s="143"/>
      <c r="C253" s="143"/>
      <c r="D253" s="143"/>
      <c r="E253" s="143"/>
      <c r="I253" s="139"/>
      <c r="J253" s="139"/>
      <c r="K253" s="139"/>
      <c r="L253" s="139"/>
    </row>
    <row r="254" spans="1:12" ht="15.75" customHeight="1">
      <c r="A254" s="143"/>
      <c r="B254" s="143"/>
      <c r="C254" s="143"/>
      <c r="D254" s="143"/>
      <c r="E254" s="143"/>
      <c r="I254" s="139"/>
      <c r="J254" s="139"/>
      <c r="K254" s="139"/>
      <c r="L254" s="139"/>
    </row>
    <row r="255" spans="1:12" ht="15.75" customHeight="1">
      <c r="A255" s="143"/>
      <c r="B255" s="143"/>
      <c r="C255" s="143"/>
      <c r="D255" s="143"/>
      <c r="E255" s="143"/>
      <c r="I255" s="139"/>
      <c r="J255" s="139"/>
      <c r="K255" s="139"/>
      <c r="L255" s="139"/>
    </row>
    <row r="256" spans="1:12" ht="15.75" customHeight="1">
      <c r="A256" s="143"/>
      <c r="B256" s="143"/>
      <c r="C256" s="143"/>
      <c r="D256" s="143"/>
      <c r="E256" s="143"/>
      <c r="I256" s="139"/>
      <c r="J256" s="139"/>
      <c r="K256" s="139"/>
      <c r="L256" s="139"/>
    </row>
    <row r="257" spans="1:12" ht="15.75" customHeight="1">
      <c r="A257" s="143"/>
      <c r="B257" s="143"/>
      <c r="C257" s="143"/>
      <c r="D257" s="143"/>
      <c r="E257" s="143"/>
      <c r="I257" s="139"/>
      <c r="J257" s="139"/>
      <c r="K257" s="139"/>
      <c r="L257" s="139"/>
    </row>
    <row r="258" spans="1:12" ht="15.75" customHeight="1">
      <c r="A258" s="143"/>
      <c r="B258" s="143"/>
      <c r="C258" s="143"/>
      <c r="D258" s="143"/>
      <c r="E258" s="143"/>
      <c r="I258" s="139"/>
      <c r="J258" s="139"/>
      <c r="K258" s="139"/>
      <c r="L258" s="139"/>
    </row>
    <row r="259" spans="1:12" ht="15.75" customHeight="1">
      <c r="A259" s="143"/>
      <c r="B259" s="143"/>
      <c r="C259" s="143"/>
      <c r="D259" s="143"/>
      <c r="E259" s="143"/>
      <c r="I259" s="139"/>
      <c r="J259" s="139"/>
      <c r="K259" s="139"/>
      <c r="L259" s="139"/>
    </row>
    <row r="260" spans="1:12" ht="15.75" customHeight="1">
      <c r="A260" s="143"/>
      <c r="B260" s="143"/>
      <c r="C260" s="143"/>
      <c r="D260" s="143"/>
      <c r="E260" s="143"/>
      <c r="I260" s="139"/>
      <c r="J260" s="139"/>
      <c r="K260" s="139"/>
      <c r="L260" s="139"/>
    </row>
    <row r="261" spans="1:12" ht="15.75" customHeight="1">
      <c r="A261" s="143"/>
      <c r="B261" s="143"/>
      <c r="C261" s="143"/>
      <c r="D261" s="143"/>
      <c r="E261" s="143"/>
      <c r="I261" s="139"/>
      <c r="J261" s="139"/>
      <c r="K261" s="139"/>
      <c r="L261" s="139"/>
    </row>
    <row r="262" spans="1:12" ht="15.75" customHeight="1">
      <c r="A262" s="143"/>
      <c r="B262" s="143"/>
      <c r="C262" s="143"/>
      <c r="D262" s="143"/>
      <c r="E262" s="143"/>
      <c r="I262" s="139"/>
      <c r="J262" s="139"/>
      <c r="K262" s="139"/>
      <c r="L262" s="139"/>
    </row>
    <row r="263" spans="1:12" ht="15.75" customHeight="1">
      <c r="A263" s="143"/>
      <c r="B263" s="143"/>
      <c r="C263" s="143"/>
      <c r="D263" s="143"/>
      <c r="E263" s="143"/>
      <c r="I263" s="139"/>
      <c r="J263" s="139"/>
      <c r="K263" s="139"/>
      <c r="L263" s="139"/>
    </row>
    <row r="264" spans="1:12" ht="15.75" customHeight="1">
      <c r="A264" s="143"/>
      <c r="B264" s="143"/>
      <c r="C264" s="143"/>
      <c r="D264" s="143"/>
      <c r="E264" s="143"/>
      <c r="I264" s="139"/>
      <c r="J264" s="139"/>
      <c r="K264" s="139"/>
      <c r="L264" s="139"/>
    </row>
    <row r="265" spans="1:12" ht="15.75" customHeight="1">
      <c r="A265" s="143"/>
      <c r="B265" s="143"/>
      <c r="C265" s="143"/>
      <c r="D265" s="143"/>
      <c r="E265" s="143"/>
      <c r="I265" s="139"/>
      <c r="J265" s="139"/>
      <c r="K265" s="139"/>
      <c r="L265" s="139"/>
    </row>
    <row r="266" spans="1:12" ht="15.75" customHeight="1">
      <c r="A266" s="143"/>
      <c r="B266" s="143"/>
      <c r="C266" s="143"/>
      <c r="D266" s="143"/>
      <c r="E266" s="143"/>
      <c r="I266" s="139"/>
      <c r="J266" s="139"/>
      <c r="K266" s="139"/>
      <c r="L266" s="139"/>
    </row>
    <row r="267" spans="1:12" ht="15.75" customHeight="1">
      <c r="A267" s="143"/>
      <c r="B267" s="143"/>
      <c r="C267" s="143"/>
      <c r="D267" s="143"/>
      <c r="E267" s="143"/>
      <c r="I267" s="139"/>
      <c r="J267" s="139"/>
      <c r="K267" s="139"/>
      <c r="L267" s="139"/>
    </row>
    <row r="268" spans="1:12" ht="15.75" customHeight="1">
      <c r="A268" s="143"/>
      <c r="B268" s="143"/>
      <c r="C268" s="143"/>
      <c r="D268" s="143"/>
      <c r="E268" s="143"/>
      <c r="I268" s="139"/>
      <c r="J268" s="139"/>
      <c r="K268" s="139"/>
      <c r="L268" s="139"/>
    </row>
    <row r="269" spans="1:12" ht="15.75" customHeight="1">
      <c r="A269" s="143"/>
      <c r="B269" s="143"/>
      <c r="C269" s="143"/>
      <c r="D269" s="143"/>
      <c r="E269" s="143"/>
      <c r="I269" s="139"/>
      <c r="J269" s="139"/>
      <c r="K269" s="139"/>
      <c r="L269" s="139"/>
    </row>
    <row r="270" spans="1:12" ht="15.75" customHeight="1">
      <c r="A270" s="143"/>
      <c r="B270" s="143"/>
      <c r="C270" s="143"/>
      <c r="D270" s="143"/>
      <c r="E270" s="143"/>
      <c r="I270" s="139"/>
      <c r="J270" s="139"/>
      <c r="K270" s="139"/>
      <c r="L270" s="139"/>
    </row>
    <row r="271" spans="1:12" ht="15.75" customHeight="1">
      <c r="A271" s="143"/>
      <c r="B271" s="143"/>
      <c r="C271" s="143"/>
      <c r="D271" s="143"/>
      <c r="E271" s="143"/>
      <c r="I271" s="139"/>
      <c r="J271" s="139"/>
      <c r="K271" s="139"/>
      <c r="L271" s="139"/>
    </row>
    <row r="272" spans="1:12" ht="15.75" customHeight="1">
      <c r="A272" s="143"/>
      <c r="B272" s="143"/>
      <c r="C272" s="143"/>
      <c r="D272" s="143"/>
      <c r="E272" s="143"/>
      <c r="I272" s="139"/>
      <c r="J272" s="139"/>
      <c r="K272" s="139"/>
      <c r="L272" s="139"/>
    </row>
    <row r="273" spans="1:12" ht="15.75" customHeight="1">
      <c r="A273" s="143"/>
      <c r="B273" s="143"/>
      <c r="C273" s="143"/>
      <c r="D273" s="143"/>
      <c r="E273" s="143"/>
      <c r="I273" s="139"/>
      <c r="J273" s="139"/>
      <c r="K273" s="139"/>
      <c r="L273" s="139"/>
    </row>
    <row r="274" spans="1:12" ht="15.75" customHeight="1">
      <c r="A274" s="143"/>
      <c r="B274" s="143"/>
      <c r="C274" s="143"/>
      <c r="D274" s="143"/>
      <c r="E274" s="143"/>
      <c r="I274" s="139"/>
      <c r="J274" s="139"/>
      <c r="K274" s="139"/>
      <c r="L274" s="139"/>
    </row>
    <row r="275" spans="1:12" ht="15.75" customHeight="1">
      <c r="A275" s="143"/>
      <c r="B275" s="143"/>
      <c r="C275" s="143"/>
      <c r="D275" s="143"/>
      <c r="E275" s="143"/>
      <c r="I275" s="139"/>
      <c r="J275" s="139"/>
      <c r="K275" s="139"/>
      <c r="L275" s="139"/>
    </row>
    <row r="276" spans="1:12" ht="15.75" customHeight="1">
      <c r="A276" s="143"/>
      <c r="B276" s="143"/>
      <c r="C276" s="143"/>
      <c r="D276" s="143"/>
      <c r="E276" s="143"/>
      <c r="I276" s="139"/>
      <c r="J276" s="139"/>
      <c r="K276" s="139"/>
      <c r="L276" s="139"/>
    </row>
    <row r="277" spans="1:12" ht="15.75" customHeight="1">
      <c r="A277" s="143"/>
      <c r="B277" s="143"/>
      <c r="C277" s="143"/>
      <c r="D277" s="143"/>
      <c r="E277" s="143"/>
      <c r="I277" s="139"/>
      <c r="J277" s="139"/>
      <c r="K277" s="139"/>
      <c r="L277" s="139"/>
    </row>
    <row r="278" spans="1:12" ht="15.75" customHeight="1">
      <c r="A278" s="143"/>
      <c r="B278" s="143"/>
      <c r="C278" s="143"/>
      <c r="D278" s="143"/>
      <c r="E278" s="143"/>
      <c r="I278" s="139"/>
      <c r="J278" s="139"/>
      <c r="K278" s="139"/>
      <c r="L278" s="139"/>
    </row>
    <row r="279" spans="1:12" ht="15.75" customHeight="1">
      <c r="A279" s="143"/>
      <c r="B279" s="143"/>
      <c r="C279" s="143"/>
      <c r="D279" s="143"/>
      <c r="E279" s="143"/>
      <c r="I279" s="139"/>
      <c r="J279" s="139"/>
      <c r="K279" s="139"/>
      <c r="L279" s="139"/>
    </row>
    <row r="280" spans="1:12" ht="15.75" customHeight="1">
      <c r="A280" s="143"/>
      <c r="B280" s="143"/>
      <c r="C280" s="143"/>
      <c r="D280" s="143"/>
      <c r="E280" s="143"/>
      <c r="I280" s="139"/>
      <c r="J280" s="139"/>
      <c r="K280" s="139"/>
      <c r="L280" s="139"/>
    </row>
    <row r="281" spans="1:12" ht="15.75" customHeight="1">
      <c r="A281" s="143"/>
      <c r="B281" s="143"/>
      <c r="C281" s="143"/>
      <c r="D281" s="143"/>
      <c r="E281" s="143"/>
      <c r="I281" s="139"/>
      <c r="J281" s="139"/>
      <c r="K281" s="139"/>
      <c r="L281" s="139"/>
    </row>
    <row r="282" spans="1:12" ht="15.75" customHeight="1">
      <c r="A282" s="143"/>
      <c r="B282" s="143"/>
      <c r="C282" s="143"/>
      <c r="D282" s="143"/>
      <c r="E282" s="143"/>
      <c r="I282" s="139"/>
      <c r="J282" s="139"/>
      <c r="K282" s="139"/>
      <c r="L282" s="139"/>
    </row>
    <row r="283" spans="1:12" ht="15.75" customHeight="1">
      <c r="A283" s="143"/>
      <c r="B283" s="143"/>
      <c r="C283" s="143"/>
      <c r="D283" s="143"/>
      <c r="E283" s="143"/>
      <c r="I283" s="139"/>
      <c r="J283" s="139"/>
      <c r="K283" s="139"/>
      <c r="L283" s="139"/>
    </row>
    <row r="284" spans="1:12" ht="15.75" customHeight="1">
      <c r="A284" s="143"/>
      <c r="B284" s="143"/>
      <c r="C284" s="143"/>
      <c r="D284" s="143"/>
      <c r="E284" s="143"/>
      <c r="I284" s="139"/>
      <c r="J284" s="139"/>
      <c r="K284" s="139"/>
      <c r="L284" s="139"/>
    </row>
    <row r="285" spans="1:12" ht="15.75" customHeight="1">
      <c r="A285" s="143"/>
      <c r="B285" s="143"/>
      <c r="C285" s="143"/>
      <c r="D285" s="143"/>
      <c r="E285" s="143"/>
      <c r="I285" s="139"/>
      <c r="J285" s="139"/>
      <c r="K285" s="139"/>
      <c r="L285" s="139"/>
    </row>
    <row r="286" spans="1:12" ht="15.75" customHeight="1">
      <c r="A286" s="143"/>
      <c r="B286" s="143"/>
      <c r="C286" s="143"/>
      <c r="D286" s="143"/>
      <c r="E286" s="143"/>
      <c r="I286" s="139"/>
      <c r="J286" s="139"/>
      <c r="K286" s="139"/>
      <c r="L286" s="139"/>
    </row>
    <row r="287" spans="1:12" ht="15.75" customHeight="1">
      <c r="A287" s="143"/>
      <c r="B287" s="143"/>
      <c r="C287" s="143"/>
      <c r="D287" s="143"/>
      <c r="E287" s="143"/>
      <c r="I287" s="139"/>
      <c r="J287" s="139"/>
      <c r="K287" s="139"/>
      <c r="L287" s="139"/>
    </row>
    <row r="288" spans="1:12" ht="15.75" customHeight="1">
      <c r="A288" s="143"/>
      <c r="B288" s="143"/>
      <c r="C288" s="143"/>
      <c r="D288" s="143"/>
      <c r="E288" s="143"/>
      <c r="I288" s="139"/>
      <c r="J288" s="139"/>
      <c r="K288" s="139"/>
      <c r="L288" s="139"/>
    </row>
    <row r="289" spans="1:12" ht="15.75" customHeight="1">
      <c r="A289" s="143"/>
      <c r="B289" s="143"/>
      <c r="C289" s="143"/>
      <c r="D289" s="143"/>
      <c r="E289" s="143"/>
      <c r="I289" s="139"/>
      <c r="J289" s="139"/>
      <c r="K289" s="139"/>
      <c r="L289" s="139"/>
    </row>
    <row r="290" spans="1:12" ht="15.75" customHeight="1">
      <c r="A290" s="143"/>
      <c r="B290" s="143"/>
      <c r="C290" s="143"/>
      <c r="D290" s="143"/>
      <c r="E290" s="143"/>
      <c r="I290" s="139"/>
      <c r="J290" s="139"/>
      <c r="K290" s="139"/>
      <c r="L290" s="139"/>
    </row>
    <row r="291" spans="1:12" ht="15.75" customHeight="1">
      <c r="A291" s="143"/>
      <c r="B291" s="143"/>
      <c r="C291" s="143"/>
      <c r="D291" s="143"/>
      <c r="E291" s="143"/>
      <c r="I291" s="139"/>
      <c r="J291" s="139"/>
      <c r="K291" s="139"/>
      <c r="L291" s="139"/>
    </row>
    <row r="292" spans="1:12" ht="15.75" customHeight="1">
      <c r="A292" s="143"/>
      <c r="B292" s="143"/>
      <c r="C292" s="143"/>
      <c r="D292" s="143"/>
      <c r="E292" s="143"/>
      <c r="I292" s="139"/>
      <c r="J292" s="139"/>
      <c r="K292" s="139"/>
      <c r="L292" s="139"/>
    </row>
    <row r="293" spans="1:12" ht="15.75" customHeight="1">
      <c r="A293" s="143"/>
      <c r="B293" s="143"/>
      <c r="C293" s="143"/>
      <c r="D293" s="143"/>
      <c r="E293" s="143"/>
      <c r="I293" s="139"/>
      <c r="J293" s="139"/>
      <c r="K293" s="139"/>
      <c r="L293" s="139"/>
    </row>
    <row r="294" spans="1:12" ht="15.75" customHeight="1">
      <c r="A294" s="143"/>
      <c r="B294" s="143"/>
      <c r="C294" s="143"/>
      <c r="D294" s="143"/>
      <c r="E294" s="143"/>
      <c r="I294" s="139"/>
      <c r="J294" s="139"/>
      <c r="K294" s="139"/>
      <c r="L294" s="139"/>
    </row>
    <row r="295" spans="1:12" ht="15.75" customHeight="1">
      <c r="A295" s="143"/>
      <c r="B295" s="143"/>
      <c r="C295" s="143"/>
      <c r="D295" s="143"/>
      <c r="E295" s="143"/>
      <c r="I295" s="139"/>
      <c r="J295" s="139"/>
      <c r="K295" s="139"/>
      <c r="L295" s="139"/>
    </row>
    <row r="296" spans="1:12" ht="15.75" customHeight="1">
      <c r="A296" s="143"/>
      <c r="B296" s="143"/>
      <c r="C296" s="143"/>
      <c r="D296" s="143"/>
      <c r="E296" s="143"/>
      <c r="I296" s="139"/>
      <c r="J296" s="139"/>
      <c r="K296" s="139"/>
      <c r="L296" s="139"/>
    </row>
    <row r="297" spans="1:12" ht="15.75" customHeight="1">
      <c r="A297" s="143"/>
      <c r="B297" s="143"/>
      <c r="C297" s="143"/>
      <c r="D297" s="143"/>
      <c r="E297" s="143"/>
      <c r="I297" s="139"/>
      <c r="J297" s="139"/>
      <c r="K297" s="139"/>
      <c r="L297" s="139"/>
    </row>
    <row r="298" spans="1:12" ht="15.75" customHeight="1">
      <c r="A298" s="143"/>
      <c r="B298" s="143"/>
      <c r="C298" s="143"/>
      <c r="D298" s="143"/>
      <c r="E298" s="143"/>
      <c r="I298" s="139"/>
      <c r="J298" s="139"/>
      <c r="K298" s="139"/>
      <c r="L298" s="139"/>
    </row>
    <row r="299" spans="1:12" ht="15.75" customHeight="1">
      <c r="A299" s="143"/>
      <c r="B299" s="143"/>
      <c r="C299" s="143"/>
      <c r="D299" s="143"/>
      <c r="E299" s="143"/>
      <c r="I299" s="139"/>
      <c r="J299" s="139"/>
      <c r="K299" s="139"/>
      <c r="L299" s="139"/>
    </row>
    <row r="300" spans="1:12" ht="15.75" customHeight="1">
      <c r="A300" s="143"/>
      <c r="B300" s="143"/>
      <c r="C300" s="143"/>
      <c r="D300" s="143"/>
      <c r="E300" s="143"/>
      <c r="I300" s="139"/>
      <c r="J300" s="139"/>
      <c r="K300" s="139"/>
      <c r="L300" s="139"/>
    </row>
    <row r="301" spans="1:12" ht="15.75" customHeight="1">
      <c r="A301" s="143"/>
      <c r="B301" s="143"/>
      <c r="C301" s="143"/>
      <c r="D301" s="143"/>
      <c r="E301" s="143"/>
      <c r="I301" s="139"/>
      <c r="J301" s="139"/>
      <c r="K301" s="139"/>
      <c r="L301" s="139"/>
    </row>
    <row r="302" spans="1:12" ht="15.75" customHeight="1">
      <c r="A302" s="143"/>
      <c r="B302" s="143"/>
      <c r="C302" s="143"/>
      <c r="D302" s="143"/>
      <c r="E302" s="143"/>
      <c r="I302" s="139"/>
      <c r="J302" s="139"/>
      <c r="K302" s="139"/>
      <c r="L302" s="139"/>
    </row>
    <row r="303" spans="1:12" ht="15.75" customHeight="1">
      <c r="A303" s="143"/>
      <c r="B303" s="143"/>
      <c r="C303" s="143"/>
      <c r="D303" s="143"/>
      <c r="E303" s="143"/>
      <c r="I303" s="139"/>
      <c r="J303" s="139"/>
      <c r="K303" s="139"/>
      <c r="L303" s="139"/>
    </row>
    <row r="304" spans="1:12" ht="15.75" customHeight="1">
      <c r="A304" s="143"/>
      <c r="B304" s="143"/>
      <c r="C304" s="143"/>
      <c r="D304" s="143"/>
      <c r="E304" s="143"/>
      <c r="I304" s="139"/>
      <c r="J304" s="139"/>
      <c r="K304" s="139"/>
      <c r="L304" s="139"/>
    </row>
    <row r="305" spans="1:12" ht="15.75" customHeight="1">
      <c r="A305" s="143"/>
      <c r="B305" s="143"/>
      <c r="C305" s="143"/>
      <c r="D305" s="143"/>
      <c r="E305" s="143"/>
      <c r="I305" s="139"/>
      <c r="J305" s="139"/>
      <c r="K305" s="139"/>
      <c r="L305" s="139"/>
    </row>
    <row r="306" spans="1:12" ht="15.75" customHeight="1">
      <c r="A306" s="143"/>
      <c r="B306" s="143"/>
      <c r="C306" s="143"/>
      <c r="D306" s="143"/>
      <c r="E306" s="143"/>
      <c r="I306" s="139"/>
      <c r="J306" s="139"/>
      <c r="K306" s="139"/>
      <c r="L306" s="139"/>
    </row>
    <row r="307" spans="1:12" ht="15.75" customHeight="1">
      <c r="A307" s="143"/>
      <c r="B307" s="143"/>
      <c r="C307" s="143"/>
      <c r="D307" s="143"/>
      <c r="E307" s="143"/>
      <c r="I307" s="139"/>
      <c r="J307" s="139"/>
      <c r="K307" s="139"/>
      <c r="L307" s="139"/>
    </row>
    <row r="308" spans="1:12" ht="15.75" customHeight="1">
      <c r="A308" s="143"/>
      <c r="B308" s="143"/>
      <c r="C308" s="143"/>
      <c r="D308" s="143"/>
      <c r="E308" s="143"/>
      <c r="I308" s="139"/>
      <c r="J308" s="139"/>
      <c r="K308" s="139"/>
      <c r="L308" s="139"/>
    </row>
    <row r="309" spans="1:12" ht="15.75" customHeight="1">
      <c r="A309" s="143"/>
      <c r="B309" s="143"/>
      <c r="C309" s="143"/>
      <c r="D309" s="143"/>
      <c r="E309" s="143"/>
      <c r="I309" s="139"/>
      <c r="J309" s="139"/>
      <c r="K309" s="139"/>
      <c r="L309" s="139"/>
    </row>
    <row r="310" spans="1:12" ht="15.75" customHeight="1">
      <c r="A310" s="143"/>
      <c r="B310" s="143"/>
      <c r="C310" s="143"/>
      <c r="D310" s="143"/>
      <c r="E310" s="143"/>
      <c r="I310" s="139"/>
      <c r="J310" s="139"/>
      <c r="K310" s="139"/>
      <c r="L310" s="139"/>
    </row>
    <row r="311" spans="1:12" ht="15.75" customHeight="1">
      <c r="A311" s="143"/>
      <c r="B311" s="143"/>
      <c r="C311" s="143"/>
      <c r="D311" s="143"/>
      <c r="E311" s="143"/>
      <c r="I311" s="139"/>
      <c r="J311" s="139"/>
      <c r="K311" s="139"/>
      <c r="L311" s="139"/>
    </row>
    <row r="312" spans="1:12" ht="15.75" customHeight="1">
      <c r="A312" s="143"/>
      <c r="B312" s="143"/>
      <c r="C312" s="143"/>
      <c r="D312" s="143"/>
      <c r="E312" s="143"/>
      <c r="I312" s="139"/>
      <c r="J312" s="139"/>
      <c r="K312" s="139"/>
      <c r="L312" s="139"/>
    </row>
    <row r="313" spans="1:12" ht="15.75" customHeight="1">
      <c r="A313" s="143"/>
      <c r="B313" s="143"/>
      <c r="C313" s="143"/>
      <c r="D313" s="143"/>
      <c r="E313" s="143"/>
      <c r="I313" s="139"/>
      <c r="J313" s="139"/>
      <c r="K313" s="139"/>
      <c r="L313" s="139"/>
    </row>
    <row r="314" spans="1:12" ht="15.75" customHeight="1">
      <c r="A314" s="143"/>
      <c r="B314" s="143"/>
      <c r="C314" s="143"/>
      <c r="D314" s="143"/>
      <c r="E314" s="143"/>
      <c r="I314" s="139"/>
      <c r="J314" s="139"/>
      <c r="K314" s="139"/>
      <c r="L314" s="139"/>
    </row>
    <row r="315" spans="1:12" ht="15.75" customHeight="1">
      <c r="A315" s="143"/>
      <c r="B315" s="143"/>
      <c r="C315" s="143"/>
      <c r="D315" s="143"/>
      <c r="E315" s="143"/>
      <c r="I315" s="139"/>
      <c r="J315" s="139"/>
      <c r="K315" s="139"/>
      <c r="L315" s="139"/>
    </row>
    <row r="316" spans="1:12" ht="15.75" customHeight="1">
      <c r="A316" s="143"/>
      <c r="B316" s="143"/>
      <c r="C316" s="143"/>
      <c r="D316" s="143"/>
      <c r="E316" s="143"/>
      <c r="I316" s="139"/>
      <c r="J316" s="139"/>
      <c r="K316" s="139"/>
      <c r="L316" s="139"/>
    </row>
    <row r="317" spans="1:12" ht="15.75" customHeight="1">
      <c r="A317" s="143"/>
      <c r="B317" s="143"/>
      <c r="C317" s="143"/>
      <c r="D317" s="143"/>
      <c r="E317" s="143"/>
      <c r="I317" s="139"/>
      <c r="J317" s="139"/>
      <c r="K317" s="139"/>
      <c r="L317" s="139"/>
    </row>
    <row r="318" spans="1:12" ht="15.75" customHeight="1">
      <c r="A318" s="143"/>
      <c r="B318" s="143"/>
      <c r="C318" s="143"/>
      <c r="D318" s="143"/>
      <c r="E318" s="143"/>
      <c r="I318" s="139"/>
      <c r="J318" s="139"/>
      <c r="K318" s="139"/>
      <c r="L318" s="139"/>
    </row>
    <row r="319" spans="1:12" ht="15.75" customHeight="1">
      <c r="A319" s="143"/>
      <c r="B319" s="143"/>
      <c r="C319" s="143"/>
      <c r="D319" s="143"/>
      <c r="E319" s="143"/>
      <c r="I319" s="139"/>
      <c r="J319" s="139"/>
      <c r="K319" s="139"/>
      <c r="L319" s="139"/>
    </row>
    <row r="320" spans="1:12" ht="15.75" customHeight="1">
      <c r="A320" s="143"/>
      <c r="B320" s="143"/>
      <c r="C320" s="143"/>
      <c r="D320" s="143"/>
      <c r="E320" s="143"/>
      <c r="I320" s="139"/>
      <c r="J320" s="139"/>
      <c r="K320" s="139"/>
      <c r="L320" s="139"/>
    </row>
    <row r="321" spans="1:12" ht="15.75" customHeight="1">
      <c r="A321" s="143"/>
      <c r="B321" s="143"/>
      <c r="C321" s="143"/>
      <c r="D321" s="143"/>
      <c r="E321" s="143"/>
      <c r="I321" s="139"/>
      <c r="J321" s="139"/>
      <c r="K321" s="139"/>
      <c r="L321" s="139"/>
    </row>
    <row r="322" spans="1:12" ht="15.75" customHeight="1">
      <c r="A322" s="143"/>
      <c r="B322" s="143"/>
      <c r="C322" s="143"/>
      <c r="D322" s="143"/>
      <c r="E322" s="143"/>
      <c r="I322" s="139"/>
      <c r="J322" s="139"/>
      <c r="K322" s="139"/>
      <c r="L322" s="139"/>
    </row>
    <row r="323" spans="1:12" ht="15.75" customHeight="1">
      <c r="A323" s="143"/>
      <c r="B323" s="143"/>
      <c r="C323" s="143"/>
      <c r="D323" s="143"/>
      <c r="E323" s="143"/>
      <c r="I323" s="139"/>
      <c r="J323" s="139"/>
      <c r="K323" s="139"/>
      <c r="L323" s="139"/>
    </row>
    <row r="324" spans="1:12" ht="15.75" customHeight="1">
      <c r="A324" s="143"/>
      <c r="B324" s="143"/>
      <c r="C324" s="143"/>
      <c r="D324" s="143"/>
      <c r="E324" s="143"/>
      <c r="I324" s="139"/>
      <c r="J324" s="139"/>
      <c r="K324" s="139"/>
      <c r="L324" s="139"/>
    </row>
    <row r="325" spans="1:12" ht="15.75" customHeight="1">
      <c r="A325" s="143"/>
      <c r="B325" s="143"/>
      <c r="C325" s="143"/>
      <c r="D325" s="143"/>
      <c r="E325" s="143"/>
      <c r="I325" s="139"/>
      <c r="J325" s="139"/>
      <c r="K325" s="139"/>
      <c r="L325" s="139"/>
    </row>
    <row r="326" spans="1:12" ht="15.75" customHeight="1">
      <c r="A326" s="143"/>
      <c r="B326" s="143"/>
      <c r="C326" s="143"/>
      <c r="D326" s="143"/>
      <c r="E326" s="143"/>
      <c r="I326" s="139"/>
      <c r="J326" s="139"/>
      <c r="K326" s="139"/>
      <c r="L326" s="139"/>
    </row>
    <row r="327" spans="1:12" ht="15.75" customHeight="1">
      <c r="A327" s="143"/>
      <c r="B327" s="143"/>
      <c r="C327" s="143"/>
      <c r="D327" s="143"/>
      <c r="E327" s="143"/>
      <c r="I327" s="139"/>
      <c r="J327" s="139"/>
      <c r="K327" s="139"/>
      <c r="L327" s="139"/>
    </row>
    <row r="328" spans="1:12" ht="15.75" customHeight="1">
      <c r="A328" s="143"/>
      <c r="B328" s="143"/>
      <c r="C328" s="143"/>
      <c r="D328" s="143"/>
      <c r="E328" s="143"/>
      <c r="I328" s="139"/>
      <c r="J328" s="139"/>
      <c r="K328" s="139"/>
      <c r="L328" s="139"/>
    </row>
    <row r="329" spans="1:12" ht="15.75" customHeight="1">
      <c r="A329" s="143"/>
      <c r="B329" s="143"/>
      <c r="C329" s="143"/>
      <c r="D329" s="143"/>
      <c r="E329" s="143"/>
      <c r="I329" s="139"/>
      <c r="J329" s="139"/>
      <c r="K329" s="139"/>
      <c r="L329" s="139"/>
    </row>
    <row r="330" spans="1:12" ht="15.75" customHeight="1">
      <c r="A330" s="143"/>
      <c r="B330" s="143"/>
      <c r="C330" s="143"/>
      <c r="D330" s="143"/>
      <c r="E330" s="143"/>
      <c r="I330" s="139"/>
      <c r="J330" s="139"/>
      <c r="K330" s="139"/>
      <c r="L330" s="139"/>
    </row>
    <row r="331" spans="1:12" ht="15.75" customHeight="1">
      <c r="A331" s="143"/>
      <c r="B331" s="143"/>
      <c r="C331" s="143"/>
      <c r="D331" s="143"/>
      <c r="E331" s="143"/>
      <c r="I331" s="139"/>
      <c r="J331" s="139"/>
      <c r="K331" s="139"/>
      <c r="L331" s="139"/>
    </row>
    <row r="332" spans="1:12" ht="15.75" customHeight="1">
      <c r="A332" s="143"/>
      <c r="B332" s="143"/>
      <c r="C332" s="143"/>
      <c r="D332" s="143"/>
      <c r="E332" s="143"/>
      <c r="I332" s="139"/>
      <c r="J332" s="139"/>
      <c r="K332" s="139"/>
      <c r="L332" s="139"/>
    </row>
    <row r="333" spans="1:12" ht="15.75" customHeight="1">
      <c r="A333" s="143"/>
      <c r="B333" s="143"/>
      <c r="C333" s="143"/>
      <c r="D333" s="143"/>
      <c r="E333" s="143"/>
      <c r="I333" s="139"/>
      <c r="J333" s="139"/>
      <c r="K333" s="139"/>
      <c r="L333" s="139"/>
    </row>
    <row r="334" spans="1:12" ht="15.75" customHeight="1">
      <c r="A334" s="143"/>
      <c r="B334" s="143"/>
      <c r="C334" s="143"/>
      <c r="D334" s="143"/>
      <c r="E334" s="143"/>
      <c r="I334" s="139"/>
      <c r="J334" s="139"/>
      <c r="K334" s="139"/>
      <c r="L334" s="139"/>
    </row>
    <row r="335" spans="1:12" ht="15.75" customHeight="1">
      <c r="A335" s="143"/>
      <c r="B335" s="143"/>
      <c r="C335" s="143"/>
      <c r="D335" s="143"/>
      <c r="E335" s="143"/>
      <c r="I335" s="139"/>
      <c r="J335" s="139"/>
      <c r="K335" s="139"/>
      <c r="L335" s="139"/>
    </row>
    <row r="336" spans="1:12" ht="15.75" customHeight="1">
      <c r="A336" s="143"/>
      <c r="B336" s="143"/>
      <c r="C336" s="143"/>
      <c r="D336" s="143"/>
      <c r="E336" s="143"/>
      <c r="I336" s="139"/>
      <c r="J336" s="139"/>
      <c r="K336" s="139"/>
      <c r="L336" s="139"/>
    </row>
    <row r="337" spans="1:12" ht="15.75" customHeight="1">
      <c r="A337" s="143"/>
      <c r="B337" s="143"/>
      <c r="C337" s="143"/>
      <c r="D337" s="143"/>
      <c r="E337" s="143"/>
      <c r="I337" s="139"/>
      <c r="J337" s="139"/>
      <c r="K337" s="139"/>
      <c r="L337" s="139"/>
    </row>
    <row r="338" spans="1:12" ht="15.75" customHeight="1">
      <c r="A338" s="143"/>
      <c r="B338" s="143"/>
      <c r="C338" s="143"/>
      <c r="D338" s="143"/>
      <c r="E338" s="143"/>
      <c r="I338" s="139"/>
      <c r="J338" s="139"/>
      <c r="K338" s="139"/>
      <c r="L338" s="139"/>
    </row>
    <row r="339" spans="1:12" ht="15.75" customHeight="1">
      <c r="A339" s="143"/>
      <c r="B339" s="143"/>
      <c r="C339" s="143"/>
      <c r="D339" s="143"/>
      <c r="E339" s="143"/>
      <c r="I339" s="139"/>
      <c r="J339" s="139"/>
      <c r="K339" s="139"/>
      <c r="L339" s="139"/>
    </row>
    <row r="340" spans="1:12" ht="15.75" customHeight="1">
      <c r="A340" s="143"/>
      <c r="B340" s="143"/>
      <c r="C340" s="143"/>
      <c r="D340" s="143"/>
      <c r="E340" s="143"/>
      <c r="I340" s="139"/>
      <c r="J340" s="139"/>
      <c r="K340" s="139"/>
      <c r="L340" s="139"/>
    </row>
    <row r="341" spans="1:12" ht="15.75" customHeight="1">
      <c r="A341" s="143"/>
      <c r="B341" s="143"/>
      <c r="C341" s="143"/>
      <c r="D341" s="143"/>
      <c r="E341" s="143"/>
      <c r="I341" s="139"/>
      <c r="J341" s="139"/>
      <c r="K341" s="139"/>
      <c r="L341" s="139"/>
    </row>
    <row r="342" spans="1:12" ht="15.75" customHeight="1">
      <c r="A342" s="143"/>
      <c r="B342" s="143"/>
      <c r="C342" s="143"/>
      <c r="D342" s="143"/>
      <c r="E342" s="143"/>
      <c r="I342" s="139"/>
      <c r="J342" s="139"/>
      <c r="K342" s="139"/>
      <c r="L342" s="139"/>
    </row>
    <row r="343" spans="1:12" ht="15.75" customHeight="1">
      <c r="A343" s="143"/>
      <c r="B343" s="143"/>
      <c r="C343" s="143"/>
      <c r="D343" s="143"/>
      <c r="E343" s="143"/>
      <c r="I343" s="139"/>
      <c r="J343" s="139"/>
      <c r="K343" s="139"/>
      <c r="L343" s="139"/>
    </row>
    <row r="344" spans="1:12" ht="15.75" customHeight="1">
      <c r="A344" s="143"/>
      <c r="B344" s="143"/>
      <c r="C344" s="143"/>
      <c r="D344" s="143"/>
      <c r="E344" s="143"/>
      <c r="I344" s="139"/>
      <c r="J344" s="139"/>
      <c r="K344" s="139"/>
      <c r="L344" s="139"/>
    </row>
    <row r="345" spans="1:12" ht="15.75" customHeight="1">
      <c r="A345" s="143"/>
      <c r="B345" s="143"/>
      <c r="C345" s="143"/>
      <c r="D345" s="143"/>
      <c r="E345" s="143"/>
      <c r="I345" s="139"/>
      <c r="J345" s="139"/>
      <c r="K345" s="139"/>
      <c r="L345" s="139"/>
    </row>
    <row r="346" spans="1:12" ht="15.75" customHeight="1">
      <c r="A346" s="143"/>
      <c r="B346" s="143"/>
      <c r="C346" s="143"/>
      <c r="D346" s="143"/>
      <c r="E346" s="143"/>
      <c r="I346" s="139"/>
      <c r="J346" s="139"/>
      <c r="K346" s="139"/>
      <c r="L346" s="139"/>
    </row>
    <row r="347" spans="1:12" ht="15.75" customHeight="1">
      <c r="A347" s="143"/>
      <c r="B347" s="143"/>
      <c r="C347" s="143"/>
      <c r="D347" s="143"/>
      <c r="E347" s="143"/>
      <c r="I347" s="139"/>
      <c r="J347" s="139"/>
      <c r="K347" s="139"/>
      <c r="L347" s="139"/>
    </row>
    <row r="348" spans="1:12" ht="15.75" customHeight="1">
      <c r="A348" s="143"/>
      <c r="B348" s="143"/>
      <c r="C348" s="143"/>
      <c r="D348" s="143"/>
      <c r="E348" s="143"/>
      <c r="I348" s="139"/>
      <c r="J348" s="139"/>
      <c r="K348" s="139"/>
      <c r="L348" s="139"/>
    </row>
    <row r="349" spans="1:12" ht="15.75" customHeight="1">
      <c r="A349" s="143"/>
      <c r="B349" s="143"/>
      <c r="C349" s="143"/>
      <c r="D349" s="143"/>
      <c r="E349" s="143"/>
      <c r="I349" s="139"/>
      <c r="J349" s="139"/>
      <c r="K349" s="139"/>
      <c r="L349" s="139"/>
    </row>
    <row r="350" spans="1:12" ht="15.75" customHeight="1">
      <c r="A350" s="143"/>
      <c r="B350" s="143"/>
      <c r="C350" s="143"/>
      <c r="D350" s="143"/>
      <c r="E350" s="143"/>
      <c r="I350" s="139"/>
      <c r="J350" s="139"/>
      <c r="K350" s="139"/>
      <c r="L350" s="139"/>
    </row>
    <row r="351" spans="1:12" ht="15.75" customHeight="1">
      <c r="A351" s="143"/>
      <c r="B351" s="143"/>
      <c r="C351" s="143"/>
      <c r="D351" s="143"/>
      <c r="E351" s="143"/>
      <c r="I351" s="139"/>
      <c r="J351" s="139"/>
      <c r="K351" s="139"/>
      <c r="L351" s="139"/>
    </row>
    <row r="352" spans="1:12" ht="15.75" customHeight="1">
      <c r="A352" s="143"/>
      <c r="B352" s="143"/>
      <c r="C352" s="143"/>
      <c r="D352" s="143"/>
      <c r="E352" s="143"/>
      <c r="I352" s="139"/>
      <c r="J352" s="139"/>
      <c r="K352" s="139"/>
      <c r="L352" s="139"/>
    </row>
    <row r="353" spans="1:12" ht="15.75" customHeight="1">
      <c r="A353" s="143"/>
      <c r="B353" s="143"/>
      <c r="C353" s="143"/>
      <c r="D353" s="143"/>
      <c r="E353" s="143"/>
      <c r="I353" s="139"/>
      <c r="J353" s="139"/>
      <c r="K353" s="139"/>
      <c r="L353" s="139"/>
    </row>
    <row r="354" spans="1:12" ht="15.75" customHeight="1">
      <c r="A354" s="143"/>
      <c r="B354" s="143"/>
      <c r="C354" s="143"/>
      <c r="D354" s="143"/>
      <c r="E354" s="143"/>
      <c r="I354" s="139"/>
      <c r="J354" s="139"/>
      <c r="K354" s="139"/>
      <c r="L354" s="139"/>
    </row>
    <row r="355" spans="1:12" ht="15.75" customHeight="1">
      <c r="A355" s="143"/>
      <c r="B355" s="143"/>
      <c r="C355" s="143"/>
      <c r="D355" s="143"/>
      <c r="E355" s="143"/>
      <c r="I355" s="139"/>
      <c r="J355" s="139"/>
      <c r="K355" s="139"/>
      <c r="L355" s="139"/>
    </row>
    <row r="356" spans="1:12" ht="15.75" customHeight="1">
      <c r="A356" s="143"/>
      <c r="B356" s="143"/>
      <c r="C356" s="143"/>
      <c r="D356" s="143"/>
      <c r="E356" s="143"/>
      <c r="I356" s="139"/>
      <c r="J356" s="139"/>
      <c r="K356" s="139"/>
      <c r="L356" s="139"/>
    </row>
    <row r="357" spans="1:12" ht="15.75" customHeight="1">
      <c r="A357" s="143"/>
      <c r="B357" s="143"/>
      <c r="C357" s="143"/>
      <c r="D357" s="143"/>
      <c r="E357" s="143"/>
      <c r="I357" s="139"/>
      <c r="J357" s="139"/>
      <c r="K357" s="139"/>
      <c r="L357" s="139"/>
    </row>
    <row r="358" spans="1:12" ht="15.75" customHeight="1">
      <c r="A358" s="143"/>
      <c r="B358" s="143"/>
      <c r="C358" s="143"/>
      <c r="D358" s="143"/>
      <c r="E358" s="143"/>
      <c r="I358" s="139"/>
      <c r="J358" s="139"/>
      <c r="K358" s="139"/>
      <c r="L358" s="139"/>
    </row>
    <row r="359" spans="1:12" ht="15.75" customHeight="1">
      <c r="A359" s="143"/>
      <c r="B359" s="143"/>
      <c r="C359" s="143"/>
      <c r="D359" s="143"/>
      <c r="E359" s="143"/>
      <c r="I359" s="139"/>
      <c r="J359" s="139"/>
      <c r="K359" s="139"/>
      <c r="L359" s="139"/>
    </row>
    <row r="360" spans="1:12" ht="15.75" customHeight="1">
      <c r="A360" s="143"/>
      <c r="B360" s="143"/>
      <c r="C360" s="143"/>
      <c r="D360" s="143"/>
      <c r="E360" s="143"/>
      <c r="I360" s="139"/>
      <c r="J360" s="139"/>
      <c r="K360" s="139"/>
      <c r="L360" s="139"/>
    </row>
    <row r="361" spans="1:12" ht="15.75" customHeight="1">
      <c r="A361" s="143"/>
      <c r="B361" s="143"/>
      <c r="C361" s="143"/>
      <c r="D361" s="143"/>
      <c r="E361" s="143"/>
      <c r="I361" s="139"/>
      <c r="J361" s="139"/>
      <c r="K361" s="139"/>
      <c r="L361" s="139"/>
    </row>
    <row r="362" spans="1:12" ht="15.75" customHeight="1">
      <c r="A362" s="143"/>
      <c r="B362" s="143"/>
      <c r="C362" s="143"/>
      <c r="D362" s="143"/>
      <c r="E362" s="143"/>
      <c r="I362" s="139"/>
      <c r="J362" s="139"/>
      <c r="K362" s="139"/>
      <c r="L362" s="139"/>
    </row>
    <row r="363" spans="1:12" ht="15.75" customHeight="1">
      <c r="A363" s="143"/>
      <c r="B363" s="143"/>
      <c r="C363" s="143"/>
      <c r="D363" s="143"/>
      <c r="E363" s="143"/>
      <c r="I363" s="139"/>
      <c r="J363" s="139"/>
      <c r="K363" s="139"/>
      <c r="L363" s="139"/>
    </row>
    <row r="364" spans="1:12" ht="15.75" customHeight="1">
      <c r="A364" s="143"/>
      <c r="B364" s="143"/>
      <c r="C364" s="143"/>
      <c r="D364" s="143"/>
      <c r="E364" s="143"/>
      <c r="I364" s="139"/>
      <c r="J364" s="139"/>
      <c r="K364" s="139"/>
      <c r="L364" s="139"/>
    </row>
    <row r="365" spans="1:12" ht="15.75" customHeight="1">
      <c r="A365" s="143"/>
      <c r="B365" s="143"/>
      <c r="C365" s="143"/>
      <c r="D365" s="143"/>
      <c r="E365" s="143"/>
      <c r="I365" s="139"/>
      <c r="J365" s="139"/>
      <c r="K365" s="139"/>
      <c r="L365" s="139"/>
    </row>
    <row r="366" spans="1:12" ht="15.75" customHeight="1">
      <c r="A366" s="143"/>
      <c r="B366" s="143"/>
      <c r="C366" s="143"/>
      <c r="D366" s="143"/>
      <c r="E366" s="143"/>
      <c r="I366" s="139"/>
      <c r="J366" s="139"/>
      <c r="K366" s="139"/>
      <c r="L366" s="139"/>
    </row>
    <row r="367" spans="1:12" ht="15.75" customHeight="1">
      <c r="A367" s="143"/>
      <c r="B367" s="143"/>
      <c r="C367" s="143"/>
      <c r="D367" s="143"/>
      <c r="E367" s="143"/>
      <c r="I367" s="139"/>
      <c r="J367" s="139"/>
      <c r="K367" s="139"/>
      <c r="L367" s="139"/>
    </row>
    <row r="368" spans="1:12" ht="15.75" customHeight="1">
      <c r="A368" s="143"/>
      <c r="B368" s="143"/>
      <c r="C368" s="143"/>
      <c r="D368" s="143"/>
      <c r="E368" s="143"/>
      <c r="I368" s="139"/>
      <c r="J368" s="139"/>
      <c r="K368" s="139"/>
      <c r="L368" s="139"/>
    </row>
    <row r="369" spans="1:12" ht="15.75" customHeight="1">
      <c r="A369" s="143"/>
      <c r="B369" s="143"/>
      <c r="C369" s="143"/>
      <c r="D369" s="143"/>
      <c r="E369" s="143"/>
      <c r="I369" s="139"/>
      <c r="J369" s="139"/>
      <c r="K369" s="139"/>
      <c r="L369" s="139"/>
    </row>
    <row r="370" spans="1:12" ht="15.75" customHeight="1">
      <c r="A370" s="143"/>
      <c r="B370" s="143"/>
      <c r="C370" s="143"/>
      <c r="D370" s="143"/>
      <c r="E370" s="143"/>
      <c r="I370" s="139"/>
      <c r="J370" s="139"/>
      <c r="K370" s="139"/>
      <c r="L370" s="139"/>
    </row>
    <row r="371" spans="1:12" ht="15.75" customHeight="1">
      <c r="A371" s="143"/>
      <c r="B371" s="143"/>
      <c r="C371" s="143"/>
      <c r="D371" s="143"/>
      <c r="E371" s="143"/>
      <c r="I371" s="139"/>
      <c r="J371" s="139"/>
      <c r="K371" s="139"/>
      <c r="L371" s="139"/>
    </row>
    <row r="372" spans="1:12" ht="15.75" customHeight="1">
      <c r="A372" s="143"/>
      <c r="B372" s="143"/>
      <c r="C372" s="143"/>
      <c r="D372" s="143"/>
      <c r="E372" s="143"/>
      <c r="I372" s="139"/>
      <c r="J372" s="139"/>
      <c r="K372" s="139"/>
      <c r="L372" s="139"/>
    </row>
    <row r="373" spans="1:12" ht="15.75" customHeight="1">
      <c r="A373" s="143"/>
      <c r="B373" s="143"/>
      <c r="C373" s="143"/>
      <c r="D373" s="143"/>
      <c r="E373" s="143"/>
      <c r="I373" s="139"/>
      <c r="J373" s="139"/>
      <c r="K373" s="139"/>
      <c r="L373" s="139"/>
    </row>
    <row r="374" spans="1:12" ht="15.75" customHeight="1">
      <c r="A374" s="143"/>
      <c r="B374" s="143"/>
      <c r="C374" s="143"/>
      <c r="D374" s="143"/>
      <c r="E374" s="143"/>
      <c r="I374" s="139"/>
      <c r="J374" s="139"/>
      <c r="K374" s="139"/>
      <c r="L374" s="139"/>
    </row>
    <row r="375" spans="1:12" ht="15.75" customHeight="1">
      <c r="A375" s="143"/>
      <c r="B375" s="143"/>
      <c r="C375" s="143"/>
      <c r="D375" s="143"/>
      <c r="E375" s="143"/>
      <c r="I375" s="139"/>
      <c r="J375" s="139"/>
      <c r="K375" s="139"/>
      <c r="L375" s="139"/>
    </row>
    <row r="376" spans="1:12" ht="15.75" customHeight="1">
      <c r="A376" s="143"/>
      <c r="B376" s="143"/>
      <c r="C376" s="143"/>
      <c r="D376" s="143"/>
      <c r="E376" s="143"/>
      <c r="I376" s="139"/>
      <c r="J376" s="139"/>
      <c r="K376" s="139"/>
      <c r="L376" s="139"/>
    </row>
    <row r="377" spans="1:12" ht="15.75" customHeight="1">
      <c r="A377" s="143"/>
      <c r="B377" s="143"/>
      <c r="C377" s="143"/>
      <c r="D377" s="143"/>
      <c r="E377" s="143"/>
      <c r="I377" s="139"/>
      <c r="J377" s="139"/>
      <c r="K377" s="139"/>
      <c r="L377" s="139"/>
    </row>
    <row r="378" spans="1:12" ht="15.75" customHeight="1">
      <c r="A378" s="143"/>
      <c r="B378" s="143"/>
      <c r="C378" s="143"/>
      <c r="D378" s="143"/>
      <c r="E378" s="143"/>
      <c r="I378" s="139"/>
      <c r="J378" s="139"/>
      <c r="K378" s="139"/>
      <c r="L378" s="139"/>
    </row>
    <row r="379" spans="1:12" ht="15.75" customHeight="1">
      <c r="A379" s="143"/>
      <c r="B379" s="143"/>
      <c r="C379" s="143"/>
      <c r="D379" s="143"/>
      <c r="E379" s="143"/>
      <c r="I379" s="139"/>
      <c r="J379" s="139"/>
      <c r="K379" s="139"/>
      <c r="L379" s="139"/>
    </row>
    <row r="380" spans="1:12" ht="15.75" customHeight="1">
      <c r="A380" s="143"/>
      <c r="B380" s="143"/>
      <c r="C380" s="143"/>
      <c r="D380" s="143"/>
      <c r="E380" s="143"/>
      <c r="I380" s="139"/>
      <c r="J380" s="139"/>
      <c r="K380" s="139"/>
      <c r="L380" s="139"/>
    </row>
    <row r="381" spans="1:12" ht="15.75" customHeight="1">
      <c r="A381" s="143"/>
      <c r="B381" s="143"/>
      <c r="C381" s="143"/>
      <c r="D381" s="143"/>
      <c r="E381" s="143"/>
      <c r="I381" s="139"/>
      <c r="J381" s="139"/>
      <c r="K381" s="139"/>
      <c r="L381" s="139"/>
    </row>
    <row r="382" spans="1:12" ht="15.75" customHeight="1">
      <c r="A382" s="143"/>
      <c r="B382" s="143"/>
      <c r="C382" s="143"/>
      <c r="D382" s="143"/>
      <c r="E382" s="143"/>
      <c r="I382" s="139"/>
      <c r="J382" s="139"/>
      <c r="K382" s="139"/>
      <c r="L382" s="139"/>
    </row>
    <row r="383" spans="1:12" ht="15.75" customHeight="1">
      <c r="A383" s="143"/>
      <c r="B383" s="143"/>
      <c r="C383" s="143"/>
      <c r="D383" s="143"/>
      <c r="E383" s="143"/>
      <c r="I383" s="139"/>
      <c r="J383" s="139"/>
      <c r="K383" s="139"/>
      <c r="L383" s="139"/>
    </row>
    <row r="384" spans="1:12" ht="15.75" customHeight="1">
      <c r="A384" s="143"/>
      <c r="B384" s="143"/>
      <c r="C384" s="143"/>
      <c r="D384" s="143"/>
      <c r="E384" s="143"/>
      <c r="I384" s="139"/>
      <c r="J384" s="139"/>
      <c r="K384" s="139"/>
      <c r="L384" s="139"/>
    </row>
    <row r="385" spans="1:12" ht="15.75" customHeight="1">
      <c r="A385" s="143"/>
      <c r="B385" s="143"/>
      <c r="C385" s="143"/>
      <c r="D385" s="143"/>
      <c r="E385" s="143"/>
      <c r="I385" s="139"/>
      <c r="J385" s="139"/>
      <c r="K385" s="139"/>
      <c r="L385" s="139"/>
    </row>
    <row r="386" spans="1:12" ht="15.75" customHeight="1">
      <c r="A386" s="143"/>
      <c r="B386" s="143"/>
      <c r="C386" s="143"/>
      <c r="D386" s="143"/>
      <c r="E386" s="143"/>
      <c r="I386" s="139"/>
      <c r="J386" s="139"/>
      <c r="K386" s="139"/>
      <c r="L386" s="139"/>
    </row>
    <row r="387" spans="1:12" ht="15.75" customHeight="1">
      <c r="A387" s="143"/>
      <c r="B387" s="143"/>
      <c r="C387" s="143"/>
      <c r="D387" s="143"/>
      <c r="E387" s="143"/>
      <c r="I387" s="139"/>
      <c r="J387" s="139"/>
      <c r="K387" s="139"/>
      <c r="L387" s="139"/>
    </row>
    <row r="388" spans="1:12" ht="15.75" customHeight="1">
      <c r="A388" s="143"/>
      <c r="B388" s="143"/>
      <c r="C388" s="143"/>
      <c r="D388" s="143"/>
      <c r="E388" s="143"/>
      <c r="I388" s="139"/>
      <c r="J388" s="139"/>
      <c r="K388" s="139"/>
      <c r="L388" s="139"/>
    </row>
    <row r="389" spans="1:12" ht="15.75" customHeight="1">
      <c r="A389" s="143"/>
      <c r="B389" s="143"/>
      <c r="C389" s="143"/>
      <c r="D389" s="143"/>
      <c r="E389" s="143"/>
      <c r="I389" s="139"/>
      <c r="J389" s="139"/>
      <c r="K389" s="139"/>
      <c r="L389" s="139"/>
    </row>
    <row r="390" spans="1:12" ht="15.75" customHeight="1">
      <c r="A390" s="143"/>
      <c r="B390" s="143"/>
      <c r="C390" s="143"/>
      <c r="D390" s="143"/>
      <c r="E390" s="143"/>
      <c r="I390" s="139"/>
      <c r="J390" s="139"/>
      <c r="K390" s="139"/>
      <c r="L390" s="139"/>
    </row>
    <row r="391" spans="1:12" ht="15.75" customHeight="1">
      <c r="A391" s="143"/>
      <c r="B391" s="143"/>
      <c r="C391" s="143"/>
      <c r="D391" s="143"/>
      <c r="E391" s="143"/>
      <c r="I391" s="139"/>
      <c r="J391" s="139"/>
      <c r="K391" s="139"/>
      <c r="L391" s="139"/>
    </row>
    <row r="392" spans="1:12" ht="15.75" customHeight="1">
      <c r="A392" s="143"/>
      <c r="B392" s="143"/>
      <c r="C392" s="143"/>
      <c r="D392" s="143"/>
      <c r="E392" s="143"/>
      <c r="I392" s="139"/>
      <c r="J392" s="139"/>
      <c r="K392" s="139"/>
      <c r="L392" s="139"/>
    </row>
    <row r="393" spans="1:12" ht="15.75" customHeight="1">
      <c r="A393" s="143"/>
      <c r="B393" s="143"/>
      <c r="C393" s="143"/>
      <c r="D393" s="143"/>
      <c r="E393" s="143"/>
      <c r="I393" s="139"/>
      <c r="J393" s="139"/>
      <c r="K393" s="139"/>
      <c r="L393" s="139"/>
    </row>
    <row r="394" spans="1:12" ht="15.75" customHeight="1">
      <c r="A394" s="143"/>
      <c r="B394" s="143"/>
      <c r="C394" s="143"/>
      <c r="D394" s="143"/>
      <c r="E394" s="143"/>
      <c r="I394" s="139"/>
      <c r="J394" s="139"/>
      <c r="K394" s="139"/>
      <c r="L394" s="139"/>
    </row>
    <row r="395" spans="1:12" ht="15.75" customHeight="1">
      <c r="A395" s="143"/>
      <c r="B395" s="143"/>
      <c r="C395" s="143"/>
      <c r="D395" s="143"/>
      <c r="E395" s="143"/>
      <c r="I395" s="139"/>
      <c r="J395" s="139"/>
      <c r="K395" s="139"/>
      <c r="L395" s="139"/>
    </row>
    <row r="396" spans="1:12" ht="15.75" customHeight="1">
      <c r="A396" s="143"/>
      <c r="B396" s="143"/>
      <c r="C396" s="143"/>
      <c r="D396" s="143"/>
      <c r="E396" s="143"/>
      <c r="I396" s="139"/>
      <c r="J396" s="139"/>
      <c r="K396" s="139"/>
      <c r="L396" s="139"/>
    </row>
    <row r="397" spans="1:12" ht="15.75" customHeight="1">
      <c r="A397" s="143"/>
      <c r="B397" s="143"/>
      <c r="C397" s="143"/>
      <c r="D397" s="143"/>
      <c r="E397" s="143"/>
      <c r="I397" s="139"/>
      <c r="J397" s="139"/>
      <c r="K397" s="139"/>
      <c r="L397" s="139"/>
    </row>
    <row r="398" spans="1:12" ht="15.75" customHeight="1">
      <c r="A398" s="143"/>
      <c r="B398" s="143"/>
      <c r="C398" s="143"/>
      <c r="D398" s="143"/>
      <c r="E398" s="143"/>
      <c r="I398" s="139"/>
      <c r="J398" s="139"/>
      <c r="K398" s="139"/>
      <c r="L398" s="139"/>
    </row>
    <row r="399" spans="1:12" ht="15.75" customHeight="1">
      <c r="A399" s="143"/>
      <c r="B399" s="143"/>
      <c r="C399" s="143"/>
      <c r="D399" s="143"/>
      <c r="E399" s="143"/>
      <c r="I399" s="139"/>
      <c r="J399" s="139"/>
      <c r="K399" s="139"/>
      <c r="L399" s="139"/>
    </row>
    <row r="400" spans="1:12" ht="15.75" customHeight="1">
      <c r="A400" s="143"/>
      <c r="B400" s="143"/>
      <c r="C400" s="143"/>
      <c r="D400" s="143"/>
      <c r="E400" s="143"/>
      <c r="I400" s="139"/>
      <c r="J400" s="139"/>
      <c r="K400" s="139"/>
      <c r="L400" s="139"/>
    </row>
    <row r="401" spans="1:12" ht="15.75" customHeight="1">
      <c r="A401" s="143"/>
      <c r="B401" s="143"/>
      <c r="C401" s="143"/>
      <c r="D401" s="143"/>
      <c r="E401" s="143"/>
      <c r="I401" s="139"/>
      <c r="J401" s="139"/>
      <c r="K401" s="139"/>
      <c r="L401" s="139"/>
    </row>
    <row r="402" spans="1:12" ht="15.75" customHeight="1">
      <c r="A402" s="143"/>
      <c r="B402" s="143"/>
      <c r="C402" s="143"/>
      <c r="D402" s="143"/>
      <c r="E402" s="143"/>
      <c r="I402" s="139"/>
      <c r="J402" s="139"/>
      <c r="K402" s="139"/>
      <c r="L402" s="139"/>
    </row>
    <row r="403" spans="1:12" ht="15.75" customHeight="1">
      <c r="A403" s="143"/>
      <c r="B403" s="143"/>
      <c r="C403" s="143"/>
      <c r="D403" s="143"/>
      <c r="E403" s="143"/>
      <c r="I403" s="139"/>
      <c r="J403" s="139"/>
      <c r="K403" s="139"/>
      <c r="L403" s="139"/>
    </row>
    <row r="404" spans="1:12" ht="15.75" customHeight="1">
      <c r="A404" s="143"/>
      <c r="B404" s="143"/>
      <c r="C404" s="143"/>
      <c r="D404" s="143"/>
      <c r="E404" s="143"/>
      <c r="I404" s="139"/>
      <c r="J404" s="139"/>
      <c r="K404" s="139"/>
      <c r="L404" s="139"/>
    </row>
    <row r="405" spans="1:12" ht="15.75" customHeight="1">
      <c r="A405" s="143"/>
      <c r="B405" s="143"/>
      <c r="C405" s="143"/>
      <c r="D405" s="143"/>
      <c r="E405" s="143"/>
      <c r="I405" s="139"/>
      <c r="J405" s="139"/>
      <c r="K405" s="139"/>
      <c r="L405" s="139"/>
    </row>
    <row r="406" spans="1:12" ht="15.75" customHeight="1">
      <c r="A406" s="143"/>
      <c r="B406" s="143"/>
      <c r="C406" s="143"/>
      <c r="D406" s="143"/>
      <c r="E406" s="143"/>
      <c r="I406" s="139"/>
      <c r="J406" s="139"/>
      <c r="K406" s="139"/>
      <c r="L406" s="139"/>
    </row>
    <row r="407" spans="1:12" ht="15.75" customHeight="1">
      <c r="A407" s="143"/>
      <c r="B407" s="143"/>
      <c r="C407" s="143"/>
      <c r="D407" s="143"/>
      <c r="E407" s="143"/>
      <c r="I407" s="139"/>
      <c r="J407" s="139"/>
      <c r="K407" s="139"/>
      <c r="L407" s="139"/>
    </row>
    <row r="408" spans="1:12" ht="15.75" customHeight="1">
      <c r="A408" s="143"/>
      <c r="B408" s="143"/>
      <c r="C408" s="143"/>
      <c r="D408" s="143"/>
      <c r="E408" s="143"/>
      <c r="I408" s="139"/>
      <c r="J408" s="139"/>
      <c r="K408" s="139"/>
      <c r="L408" s="139"/>
    </row>
    <row r="409" spans="1:12" ht="15.75" customHeight="1">
      <c r="A409" s="143"/>
      <c r="B409" s="143"/>
      <c r="C409" s="143"/>
      <c r="D409" s="143"/>
      <c r="E409" s="143"/>
      <c r="I409" s="139"/>
      <c r="J409" s="139"/>
      <c r="K409" s="139"/>
      <c r="L409" s="139"/>
    </row>
    <row r="410" spans="1:12" ht="15.75" customHeight="1">
      <c r="A410" s="143"/>
      <c r="B410" s="143"/>
      <c r="C410" s="143"/>
      <c r="D410" s="143"/>
      <c r="E410" s="143"/>
      <c r="I410" s="139"/>
      <c r="J410" s="139"/>
      <c r="K410" s="139"/>
      <c r="L410" s="139"/>
    </row>
    <row r="411" spans="1:12" ht="15.75" customHeight="1">
      <c r="A411" s="143"/>
      <c r="B411" s="143"/>
      <c r="C411" s="143"/>
      <c r="D411" s="143"/>
      <c r="E411" s="143"/>
      <c r="I411" s="139"/>
      <c r="J411" s="139"/>
      <c r="K411" s="139"/>
      <c r="L411" s="139"/>
    </row>
    <row r="412" spans="1:12" ht="15.75" customHeight="1">
      <c r="A412" s="143"/>
      <c r="B412" s="143"/>
      <c r="C412" s="143"/>
      <c r="D412" s="143"/>
      <c r="E412" s="143"/>
      <c r="I412" s="139"/>
      <c r="J412" s="139"/>
      <c r="K412" s="139"/>
      <c r="L412" s="139"/>
    </row>
    <row r="413" spans="1:12" ht="15.75" customHeight="1">
      <c r="A413" s="143"/>
      <c r="B413" s="143"/>
      <c r="C413" s="143"/>
      <c r="D413" s="143"/>
      <c r="E413" s="143"/>
      <c r="I413" s="139"/>
      <c r="J413" s="139"/>
      <c r="K413" s="139"/>
      <c r="L413" s="139"/>
    </row>
    <row r="414" spans="1:12" ht="15.75" customHeight="1">
      <c r="A414" s="143"/>
      <c r="B414" s="143"/>
      <c r="C414" s="143"/>
      <c r="D414" s="143"/>
      <c r="E414" s="143"/>
      <c r="I414" s="139"/>
      <c r="J414" s="139"/>
      <c r="K414" s="139"/>
      <c r="L414" s="139"/>
    </row>
    <row r="415" spans="1:12" ht="15.75" customHeight="1">
      <c r="A415" s="143"/>
      <c r="B415" s="143"/>
      <c r="C415" s="143"/>
      <c r="D415" s="143"/>
      <c r="E415" s="143"/>
      <c r="I415" s="139"/>
      <c r="J415" s="139"/>
      <c r="K415" s="139"/>
      <c r="L415" s="139"/>
    </row>
    <row r="416" spans="1:12" ht="15.75" customHeight="1">
      <c r="A416" s="143"/>
      <c r="B416" s="143"/>
      <c r="C416" s="143"/>
      <c r="D416" s="143"/>
      <c r="E416" s="143"/>
      <c r="I416" s="139"/>
      <c r="J416" s="139"/>
      <c r="K416" s="139"/>
      <c r="L416" s="139"/>
    </row>
    <row r="417" spans="1:12" ht="15.75" customHeight="1">
      <c r="A417" s="143"/>
      <c r="B417" s="143"/>
      <c r="C417" s="143"/>
      <c r="D417" s="143"/>
      <c r="E417" s="143"/>
      <c r="I417" s="139"/>
      <c r="J417" s="139"/>
      <c r="K417" s="139"/>
      <c r="L417" s="139"/>
    </row>
    <row r="418" spans="1:12" ht="15.75" customHeight="1">
      <c r="A418" s="143"/>
      <c r="B418" s="143"/>
      <c r="C418" s="143"/>
      <c r="D418" s="143"/>
      <c r="E418" s="143"/>
      <c r="I418" s="139"/>
      <c r="J418" s="139"/>
      <c r="K418" s="139"/>
      <c r="L418" s="139"/>
    </row>
    <row r="419" spans="1:12" ht="15.75" customHeight="1">
      <c r="A419" s="143"/>
      <c r="B419" s="143"/>
      <c r="C419" s="143"/>
      <c r="D419" s="143"/>
      <c r="E419" s="143"/>
      <c r="I419" s="139"/>
      <c r="J419" s="139"/>
      <c r="K419" s="139"/>
      <c r="L419" s="139"/>
    </row>
    <row r="420" spans="1:12" ht="15.75" customHeight="1">
      <c r="A420" s="143"/>
      <c r="B420" s="143"/>
      <c r="C420" s="143"/>
      <c r="D420" s="143"/>
      <c r="E420" s="143"/>
      <c r="I420" s="139"/>
      <c r="J420" s="139"/>
      <c r="K420" s="139"/>
      <c r="L420" s="139"/>
    </row>
    <row r="421" spans="1:12" ht="15.75" customHeight="1">
      <c r="A421" s="143"/>
      <c r="B421" s="143"/>
      <c r="C421" s="143"/>
      <c r="D421" s="143"/>
      <c r="E421" s="143"/>
      <c r="I421" s="139"/>
      <c r="J421" s="139"/>
      <c r="K421" s="139"/>
      <c r="L421" s="139"/>
    </row>
    <row r="422" spans="1:12" ht="15.75" customHeight="1">
      <c r="A422" s="143"/>
      <c r="B422" s="143"/>
      <c r="C422" s="143"/>
      <c r="D422" s="143"/>
      <c r="E422" s="143"/>
      <c r="I422" s="139"/>
      <c r="J422" s="139"/>
      <c r="K422" s="139"/>
      <c r="L422" s="139"/>
    </row>
    <row r="423" spans="1:12" ht="15.75" customHeight="1">
      <c r="A423" s="143"/>
      <c r="B423" s="143"/>
      <c r="C423" s="143"/>
      <c r="D423" s="143"/>
      <c r="E423" s="143"/>
      <c r="I423" s="139"/>
      <c r="J423" s="139"/>
      <c r="K423" s="139"/>
      <c r="L423" s="139"/>
    </row>
    <row r="424" spans="1:12" ht="15.75" customHeight="1">
      <c r="A424" s="143"/>
      <c r="B424" s="143"/>
      <c r="C424" s="143"/>
      <c r="D424" s="143"/>
      <c r="E424" s="143"/>
      <c r="I424" s="139"/>
      <c r="J424" s="139"/>
      <c r="K424" s="139"/>
      <c r="L424" s="139"/>
    </row>
    <row r="425" spans="1:12" ht="15.75" customHeight="1">
      <c r="A425" s="143"/>
      <c r="B425" s="143"/>
      <c r="C425" s="143"/>
      <c r="D425" s="143"/>
      <c r="E425" s="143"/>
      <c r="I425" s="139"/>
      <c r="J425" s="139"/>
      <c r="K425" s="139"/>
      <c r="L425" s="139"/>
    </row>
    <row r="426" spans="1:12" ht="15.75" customHeight="1">
      <c r="A426" s="143"/>
      <c r="B426" s="143"/>
      <c r="C426" s="143"/>
      <c r="D426" s="143"/>
      <c r="E426" s="143"/>
      <c r="I426" s="139"/>
      <c r="J426" s="139"/>
      <c r="K426" s="139"/>
      <c r="L426" s="139"/>
    </row>
    <row r="427" spans="1:12" ht="15.75" customHeight="1">
      <c r="A427" s="143"/>
      <c r="B427" s="143"/>
      <c r="C427" s="143"/>
      <c r="D427" s="143"/>
      <c r="E427" s="143"/>
      <c r="I427" s="139"/>
      <c r="J427" s="139"/>
      <c r="K427" s="139"/>
      <c r="L427" s="139"/>
    </row>
    <row r="428" spans="1:12" ht="15.75" customHeight="1">
      <c r="A428" s="143"/>
      <c r="B428" s="143"/>
      <c r="C428" s="143"/>
      <c r="D428" s="143"/>
      <c r="E428" s="143"/>
      <c r="I428" s="139"/>
      <c r="J428" s="139"/>
      <c r="K428" s="139"/>
      <c r="L428" s="139"/>
    </row>
    <row r="429" spans="1:12" ht="15.75" customHeight="1">
      <c r="A429" s="143"/>
      <c r="B429" s="143"/>
      <c r="C429" s="143"/>
      <c r="D429" s="143"/>
      <c r="E429" s="143"/>
      <c r="I429" s="139"/>
      <c r="J429" s="139"/>
      <c r="K429" s="139"/>
      <c r="L429" s="139"/>
    </row>
    <row r="430" spans="1:12" ht="15.75" customHeight="1">
      <c r="A430" s="143"/>
      <c r="B430" s="143"/>
      <c r="C430" s="143"/>
      <c r="D430" s="143"/>
      <c r="E430" s="143"/>
      <c r="I430" s="139"/>
      <c r="J430" s="139"/>
      <c r="K430" s="139"/>
      <c r="L430" s="139"/>
    </row>
    <row r="431" spans="1:12" ht="15.75" customHeight="1">
      <c r="A431" s="143"/>
      <c r="B431" s="143"/>
      <c r="C431" s="143"/>
      <c r="D431" s="143"/>
      <c r="E431" s="143"/>
      <c r="I431" s="139"/>
      <c r="J431" s="139"/>
      <c r="K431" s="139"/>
      <c r="L431" s="139"/>
    </row>
    <row r="432" spans="1:12" ht="15.75" customHeight="1">
      <c r="A432" s="143"/>
      <c r="B432" s="143"/>
      <c r="C432" s="143"/>
      <c r="D432" s="143"/>
      <c r="E432" s="143"/>
      <c r="I432" s="139"/>
      <c r="J432" s="139"/>
      <c r="K432" s="139"/>
      <c r="L432" s="139"/>
    </row>
    <row r="433" spans="1:12" ht="15.75" customHeight="1">
      <c r="A433" s="143"/>
      <c r="B433" s="143"/>
      <c r="C433" s="143"/>
      <c r="D433" s="143"/>
      <c r="E433" s="143"/>
      <c r="I433" s="139"/>
      <c r="J433" s="139"/>
      <c r="K433" s="139"/>
      <c r="L433" s="139"/>
    </row>
    <row r="434" spans="1:12" ht="15.75" customHeight="1">
      <c r="A434" s="143"/>
      <c r="B434" s="143"/>
      <c r="C434" s="143"/>
      <c r="D434" s="143"/>
      <c r="E434" s="143"/>
      <c r="I434" s="139"/>
      <c r="J434" s="139"/>
      <c r="K434" s="139"/>
      <c r="L434" s="139"/>
    </row>
    <row r="435" spans="1:12" ht="15.75" customHeight="1">
      <c r="A435" s="143"/>
      <c r="B435" s="143"/>
      <c r="C435" s="143"/>
      <c r="D435" s="143"/>
      <c r="E435" s="143"/>
      <c r="I435" s="139"/>
      <c r="J435" s="139"/>
      <c r="K435" s="139"/>
      <c r="L435" s="139"/>
    </row>
    <row r="436" spans="1:12" ht="15.75" customHeight="1">
      <c r="A436" s="143"/>
      <c r="B436" s="143"/>
      <c r="C436" s="143"/>
      <c r="D436" s="143"/>
      <c r="E436" s="143"/>
      <c r="I436" s="139"/>
      <c r="J436" s="139"/>
      <c r="K436" s="139"/>
      <c r="L436" s="139"/>
    </row>
    <row r="437" spans="1:12" ht="15.75" customHeight="1">
      <c r="A437" s="143"/>
      <c r="B437" s="143"/>
      <c r="C437" s="143"/>
      <c r="D437" s="143"/>
      <c r="E437" s="143"/>
      <c r="I437" s="139"/>
      <c r="J437" s="139"/>
      <c r="K437" s="139"/>
      <c r="L437" s="139"/>
    </row>
    <row r="438" spans="1:12" ht="15.75" customHeight="1">
      <c r="A438" s="143"/>
      <c r="B438" s="143"/>
      <c r="C438" s="143"/>
      <c r="D438" s="143"/>
      <c r="E438" s="143"/>
      <c r="I438" s="139"/>
      <c r="J438" s="139"/>
      <c r="K438" s="139"/>
      <c r="L438" s="139"/>
    </row>
    <row r="439" spans="1:12" ht="15.75" customHeight="1">
      <c r="A439" s="143"/>
      <c r="B439" s="143"/>
      <c r="C439" s="143"/>
      <c r="D439" s="143"/>
      <c r="E439" s="143"/>
      <c r="I439" s="139"/>
      <c r="J439" s="139"/>
      <c r="K439" s="139"/>
      <c r="L439" s="139"/>
    </row>
    <row r="440" spans="1:12" ht="15.75" customHeight="1">
      <c r="A440" s="143"/>
      <c r="B440" s="143"/>
      <c r="C440" s="143"/>
      <c r="D440" s="143"/>
      <c r="E440" s="143"/>
      <c r="I440" s="139"/>
      <c r="J440" s="139"/>
      <c r="K440" s="139"/>
      <c r="L440" s="139"/>
    </row>
    <row r="441" spans="1:12" ht="15.75" customHeight="1">
      <c r="A441" s="143"/>
      <c r="B441" s="143"/>
      <c r="C441" s="143"/>
      <c r="D441" s="143"/>
      <c r="E441" s="143"/>
      <c r="I441" s="139"/>
      <c r="J441" s="139"/>
      <c r="K441" s="139"/>
      <c r="L441" s="139"/>
    </row>
    <row r="442" spans="1:12" ht="15.75" customHeight="1">
      <c r="A442" s="143"/>
      <c r="B442" s="143"/>
      <c r="C442" s="143"/>
      <c r="D442" s="143"/>
      <c r="E442" s="143"/>
      <c r="I442" s="139"/>
      <c r="J442" s="139"/>
      <c r="K442" s="139"/>
      <c r="L442" s="139"/>
    </row>
    <row r="443" spans="1:12" ht="15.75" customHeight="1">
      <c r="A443" s="143"/>
      <c r="B443" s="143"/>
      <c r="C443" s="143"/>
      <c r="D443" s="143"/>
      <c r="E443" s="143"/>
      <c r="I443" s="139"/>
      <c r="J443" s="139"/>
      <c r="K443" s="139"/>
      <c r="L443" s="139"/>
    </row>
    <row r="444" spans="1:12" ht="15.75" customHeight="1">
      <c r="A444" s="143"/>
      <c r="B444" s="143"/>
      <c r="C444" s="143"/>
      <c r="D444" s="143"/>
      <c r="E444" s="143"/>
      <c r="I444" s="139"/>
      <c r="J444" s="139"/>
      <c r="K444" s="139"/>
      <c r="L444" s="139"/>
    </row>
    <row r="445" spans="1:12" ht="15.75" customHeight="1">
      <c r="A445" s="143"/>
      <c r="B445" s="143"/>
      <c r="C445" s="143"/>
      <c r="D445" s="143"/>
      <c r="E445" s="143"/>
      <c r="I445" s="139"/>
      <c r="J445" s="139"/>
      <c r="K445" s="139"/>
      <c r="L445" s="139"/>
    </row>
    <row r="446" spans="1:12" ht="15.75" customHeight="1">
      <c r="A446" s="143"/>
      <c r="B446" s="143"/>
      <c r="C446" s="143"/>
      <c r="D446" s="143"/>
      <c r="E446" s="143"/>
      <c r="I446" s="139"/>
      <c r="J446" s="139"/>
      <c r="K446" s="139"/>
      <c r="L446" s="139"/>
    </row>
    <row r="447" spans="1:12" ht="15.75" customHeight="1">
      <c r="A447" s="143"/>
      <c r="B447" s="143"/>
      <c r="C447" s="143"/>
      <c r="D447" s="143"/>
      <c r="E447" s="143"/>
      <c r="I447" s="139"/>
      <c r="J447" s="139"/>
      <c r="K447" s="139"/>
      <c r="L447" s="139"/>
    </row>
    <row r="448" spans="1:12" ht="15.75" customHeight="1">
      <c r="A448" s="143"/>
      <c r="B448" s="143"/>
      <c r="C448" s="143"/>
      <c r="D448" s="143"/>
      <c r="E448" s="143"/>
      <c r="I448" s="139"/>
      <c r="J448" s="139"/>
      <c r="K448" s="139"/>
      <c r="L448" s="139"/>
    </row>
    <row r="449" spans="1:12" ht="15.75" customHeight="1">
      <c r="A449" s="143"/>
      <c r="B449" s="143"/>
      <c r="C449" s="143"/>
      <c r="D449" s="143"/>
      <c r="E449" s="143"/>
      <c r="I449" s="139"/>
      <c r="J449" s="139"/>
      <c r="K449" s="139"/>
      <c r="L449" s="139"/>
    </row>
    <row r="450" spans="1:12" ht="15.75" customHeight="1">
      <c r="A450" s="143"/>
      <c r="B450" s="143"/>
      <c r="C450" s="143"/>
      <c r="D450" s="143"/>
      <c r="E450" s="143"/>
      <c r="I450" s="139"/>
      <c r="J450" s="139"/>
      <c r="K450" s="139"/>
      <c r="L450" s="139"/>
    </row>
    <row r="451" spans="1:12" ht="15.75" customHeight="1">
      <c r="A451" s="143"/>
      <c r="B451" s="143"/>
      <c r="C451" s="143"/>
      <c r="D451" s="143"/>
      <c r="E451" s="143"/>
      <c r="I451" s="139"/>
      <c r="J451" s="139"/>
      <c r="K451" s="139"/>
      <c r="L451" s="139"/>
    </row>
    <row r="452" spans="1:12" ht="15.75" customHeight="1">
      <c r="A452" s="143"/>
      <c r="B452" s="143"/>
      <c r="C452" s="143"/>
      <c r="D452" s="143"/>
      <c r="E452" s="143"/>
      <c r="I452" s="139"/>
      <c r="J452" s="139"/>
      <c r="K452" s="139"/>
      <c r="L452" s="139"/>
    </row>
    <row r="453" spans="1:12" ht="15.75" customHeight="1">
      <c r="A453" s="143"/>
      <c r="B453" s="143"/>
      <c r="C453" s="143"/>
      <c r="D453" s="143"/>
      <c r="E453" s="143"/>
      <c r="I453" s="139"/>
      <c r="J453" s="139"/>
      <c r="K453" s="139"/>
      <c r="L453" s="139"/>
    </row>
    <row r="454" spans="1:12" ht="15.75" customHeight="1">
      <c r="A454" s="143"/>
      <c r="B454" s="143"/>
      <c r="C454" s="143"/>
      <c r="D454" s="143"/>
      <c r="E454" s="143"/>
      <c r="I454" s="139"/>
      <c r="J454" s="139"/>
      <c r="K454" s="139"/>
      <c r="L454" s="139"/>
    </row>
    <row r="455" spans="1:12" ht="15.75" customHeight="1">
      <c r="A455" s="143"/>
      <c r="B455" s="143"/>
      <c r="C455" s="143"/>
      <c r="D455" s="143"/>
      <c r="E455" s="143"/>
      <c r="I455" s="139"/>
      <c r="J455" s="139"/>
      <c r="K455" s="139"/>
      <c r="L455" s="139"/>
    </row>
    <row r="456" spans="1:12" ht="15.75" customHeight="1">
      <c r="A456" s="143"/>
      <c r="B456" s="143"/>
      <c r="C456" s="143"/>
      <c r="D456" s="143"/>
      <c r="E456" s="143"/>
      <c r="I456" s="139"/>
      <c r="J456" s="139"/>
      <c r="K456" s="139"/>
      <c r="L456" s="139"/>
    </row>
    <row r="457" spans="1:12" ht="15.75" customHeight="1">
      <c r="A457" s="143"/>
      <c r="B457" s="143"/>
      <c r="C457" s="143"/>
      <c r="D457" s="143"/>
      <c r="E457" s="143"/>
      <c r="I457" s="139"/>
      <c r="J457" s="139"/>
      <c r="K457" s="139"/>
      <c r="L457" s="139"/>
    </row>
    <row r="458" spans="1:12" ht="15.75" customHeight="1">
      <c r="A458" s="143"/>
      <c r="B458" s="143"/>
      <c r="C458" s="143"/>
      <c r="D458" s="143"/>
      <c r="E458" s="143"/>
      <c r="I458" s="139"/>
      <c r="J458" s="139"/>
      <c r="K458" s="139"/>
      <c r="L458" s="139"/>
    </row>
    <row r="459" spans="1:12" ht="15.75" customHeight="1">
      <c r="A459" s="143"/>
      <c r="B459" s="143"/>
      <c r="C459" s="143"/>
      <c r="D459" s="143"/>
      <c r="E459" s="143"/>
      <c r="I459" s="139"/>
      <c r="J459" s="139"/>
      <c r="K459" s="139"/>
      <c r="L459" s="139"/>
    </row>
    <row r="460" spans="1:12" ht="15.75" customHeight="1">
      <c r="A460" s="143"/>
      <c r="B460" s="143"/>
      <c r="C460" s="143"/>
      <c r="D460" s="143"/>
      <c r="E460" s="143"/>
      <c r="I460" s="139"/>
      <c r="J460" s="139"/>
      <c r="K460" s="139"/>
      <c r="L460" s="139"/>
    </row>
    <row r="461" spans="1:12" ht="15.75" customHeight="1">
      <c r="A461" s="143"/>
      <c r="B461" s="143"/>
      <c r="C461" s="143"/>
      <c r="D461" s="143"/>
      <c r="E461" s="143"/>
      <c r="I461" s="139"/>
      <c r="J461" s="139"/>
      <c r="K461" s="139"/>
      <c r="L461" s="139"/>
    </row>
    <row r="462" spans="1:12" ht="15.75" customHeight="1">
      <c r="A462" s="143"/>
      <c r="B462" s="143"/>
      <c r="C462" s="143"/>
      <c r="D462" s="143"/>
      <c r="E462" s="143"/>
      <c r="I462" s="139"/>
      <c r="J462" s="139"/>
      <c r="K462" s="139"/>
      <c r="L462" s="139"/>
    </row>
    <row r="463" spans="1:12" ht="15.75" customHeight="1">
      <c r="A463" s="143"/>
      <c r="B463" s="143"/>
      <c r="C463" s="143"/>
      <c r="D463" s="143"/>
      <c r="E463" s="143"/>
      <c r="I463" s="139"/>
      <c r="J463" s="139"/>
      <c r="K463" s="139"/>
      <c r="L463" s="139"/>
    </row>
    <row r="464" spans="1:12" ht="15.75" customHeight="1">
      <c r="A464" s="143"/>
      <c r="B464" s="143"/>
      <c r="C464" s="143"/>
      <c r="D464" s="143"/>
      <c r="E464" s="143"/>
      <c r="I464" s="139"/>
      <c r="J464" s="139"/>
      <c r="K464" s="139"/>
      <c r="L464" s="139"/>
    </row>
    <row r="465" spans="1:12" ht="15.75" customHeight="1">
      <c r="A465" s="143"/>
      <c r="B465" s="143"/>
      <c r="C465" s="143"/>
      <c r="D465" s="143"/>
      <c r="E465" s="143"/>
      <c r="I465" s="139"/>
      <c r="J465" s="139"/>
      <c r="K465" s="139"/>
      <c r="L465" s="139"/>
    </row>
    <row r="466" spans="1:12" ht="15.75" customHeight="1">
      <c r="A466" s="143"/>
      <c r="B466" s="143"/>
      <c r="C466" s="143"/>
      <c r="D466" s="143"/>
      <c r="E466" s="143"/>
      <c r="I466" s="139"/>
      <c r="J466" s="139"/>
      <c r="K466" s="139"/>
      <c r="L466" s="139"/>
    </row>
    <row r="467" spans="1:12" ht="15.75" customHeight="1">
      <c r="A467" s="143"/>
      <c r="B467" s="143"/>
      <c r="C467" s="143"/>
      <c r="D467" s="143"/>
      <c r="E467" s="143"/>
      <c r="I467" s="139"/>
      <c r="J467" s="139"/>
      <c r="K467" s="139"/>
      <c r="L467" s="139"/>
    </row>
    <row r="468" spans="1:12" ht="15.75" customHeight="1">
      <c r="A468" s="143"/>
      <c r="B468" s="143"/>
      <c r="C468" s="143"/>
      <c r="D468" s="143"/>
      <c r="E468" s="143"/>
      <c r="I468" s="139"/>
      <c r="J468" s="139"/>
      <c r="K468" s="139"/>
      <c r="L468" s="139"/>
    </row>
    <row r="469" spans="1:12" ht="15.75" customHeight="1">
      <c r="A469" s="143"/>
      <c r="B469" s="143"/>
      <c r="C469" s="143"/>
      <c r="D469" s="143"/>
      <c r="E469" s="143"/>
      <c r="I469" s="139"/>
      <c r="J469" s="139"/>
      <c r="K469" s="139"/>
      <c r="L469" s="139"/>
    </row>
    <row r="470" spans="1:12" ht="15.75" customHeight="1">
      <c r="A470" s="143"/>
      <c r="B470" s="143"/>
      <c r="C470" s="143"/>
      <c r="D470" s="143"/>
      <c r="E470" s="143"/>
      <c r="I470" s="139"/>
      <c r="J470" s="139"/>
      <c r="K470" s="139"/>
      <c r="L470" s="139"/>
    </row>
    <row r="471" spans="1:12" ht="15.75" customHeight="1">
      <c r="A471" s="143"/>
      <c r="B471" s="143"/>
      <c r="C471" s="143"/>
      <c r="D471" s="143"/>
      <c r="E471" s="143"/>
      <c r="I471" s="139"/>
      <c r="J471" s="139"/>
      <c r="K471" s="139"/>
      <c r="L471" s="139"/>
    </row>
    <row r="472" spans="1:12" ht="15.75" customHeight="1">
      <c r="A472" s="143"/>
      <c r="B472" s="143"/>
      <c r="C472" s="143"/>
      <c r="D472" s="143"/>
      <c r="E472" s="143"/>
      <c r="I472" s="139"/>
      <c r="J472" s="139"/>
      <c r="K472" s="139"/>
      <c r="L472" s="139"/>
    </row>
    <row r="473" spans="1:12" ht="15.75" customHeight="1">
      <c r="A473" s="143"/>
      <c r="B473" s="143"/>
      <c r="C473" s="143"/>
      <c r="D473" s="143"/>
      <c r="E473" s="143"/>
      <c r="I473" s="139"/>
      <c r="J473" s="139"/>
      <c r="K473" s="139"/>
      <c r="L473" s="139"/>
    </row>
    <row r="474" spans="1:12" ht="15.75" customHeight="1">
      <c r="A474" s="143"/>
      <c r="B474" s="143"/>
      <c r="C474" s="143"/>
      <c r="D474" s="143"/>
      <c r="E474" s="143"/>
      <c r="I474" s="139"/>
      <c r="J474" s="139"/>
      <c r="K474" s="139"/>
      <c r="L474" s="139"/>
    </row>
    <row r="475" spans="1:12" ht="15.75" customHeight="1">
      <c r="A475" s="143"/>
      <c r="B475" s="143"/>
      <c r="C475" s="143"/>
      <c r="D475" s="143"/>
      <c r="E475" s="143"/>
      <c r="I475" s="139"/>
      <c r="J475" s="139"/>
      <c r="K475" s="139"/>
      <c r="L475" s="139"/>
    </row>
    <row r="476" spans="1:12" ht="15.75" customHeight="1">
      <c r="A476" s="143"/>
      <c r="B476" s="143"/>
      <c r="C476" s="143"/>
      <c r="D476" s="143"/>
      <c r="E476" s="143"/>
      <c r="I476" s="139"/>
      <c r="J476" s="139"/>
      <c r="K476" s="139"/>
      <c r="L476" s="139"/>
    </row>
    <row r="477" spans="1:12" ht="15.75" customHeight="1">
      <c r="A477" s="143"/>
      <c r="B477" s="143"/>
      <c r="C477" s="143"/>
      <c r="D477" s="143"/>
      <c r="E477" s="143"/>
      <c r="I477" s="139"/>
      <c r="J477" s="139"/>
      <c r="K477" s="139"/>
      <c r="L477" s="139"/>
    </row>
    <row r="478" spans="1:12" ht="15.75" customHeight="1">
      <c r="A478" s="143"/>
      <c r="B478" s="143"/>
      <c r="C478" s="143"/>
      <c r="D478" s="143"/>
      <c r="E478" s="143"/>
      <c r="I478" s="139"/>
      <c r="J478" s="139"/>
      <c r="K478" s="139"/>
      <c r="L478" s="139"/>
    </row>
    <row r="479" spans="1:12" ht="15.75" customHeight="1">
      <c r="A479" s="143"/>
      <c r="B479" s="143"/>
      <c r="C479" s="143"/>
      <c r="D479" s="143"/>
      <c r="E479" s="143"/>
      <c r="I479" s="139"/>
      <c r="J479" s="139"/>
      <c r="K479" s="139"/>
      <c r="L479" s="139"/>
    </row>
    <row r="480" spans="1:12" ht="15.75" customHeight="1">
      <c r="A480" s="143"/>
      <c r="B480" s="143"/>
      <c r="C480" s="143"/>
      <c r="D480" s="143"/>
      <c r="E480" s="143"/>
      <c r="I480" s="139"/>
      <c r="J480" s="139"/>
      <c r="K480" s="139"/>
      <c r="L480" s="139"/>
    </row>
    <row r="481" spans="1:12" ht="15.75" customHeight="1">
      <c r="A481" s="143"/>
      <c r="B481" s="143"/>
      <c r="C481" s="143"/>
      <c r="D481" s="143"/>
      <c r="E481" s="143"/>
      <c r="I481" s="139"/>
      <c r="J481" s="139"/>
      <c r="K481" s="139"/>
      <c r="L481" s="139"/>
    </row>
    <row r="482" spans="1:12" ht="15.75" customHeight="1">
      <c r="A482" s="143"/>
      <c r="B482" s="143"/>
      <c r="C482" s="143"/>
      <c r="D482" s="143"/>
      <c r="E482" s="143"/>
      <c r="I482" s="139"/>
      <c r="J482" s="139"/>
      <c r="K482" s="139"/>
      <c r="L482" s="139"/>
    </row>
    <row r="483" spans="1:12" ht="15.75" customHeight="1">
      <c r="A483" s="143"/>
      <c r="B483" s="143"/>
      <c r="C483" s="143"/>
      <c r="D483" s="143"/>
      <c r="E483" s="143"/>
      <c r="I483" s="139"/>
      <c r="J483" s="139"/>
      <c r="K483" s="139"/>
      <c r="L483" s="139"/>
    </row>
    <row r="484" spans="1:12" ht="15.75" customHeight="1">
      <c r="A484" s="143"/>
      <c r="B484" s="143"/>
      <c r="C484" s="143"/>
      <c r="D484" s="143"/>
      <c r="E484" s="143"/>
      <c r="I484" s="139"/>
      <c r="J484" s="139"/>
      <c r="K484" s="139"/>
      <c r="L484" s="139"/>
    </row>
    <row r="485" spans="1:12" ht="15.75" customHeight="1">
      <c r="A485" s="143"/>
      <c r="B485" s="143"/>
      <c r="C485" s="143"/>
      <c r="D485" s="143"/>
      <c r="E485" s="143"/>
      <c r="I485" s="139"/>
      <c r="J485" s="139"/>
      <c r="K485" s="139"/>
      <c r="L485" s="139"/>
    </row>
    <row r="486" spans="1:12" ht="15.75" customHeight="1">
      <c r="A486" s="143"/>
      <c r="B486" s="143"/>
      <c r="C486" s="143"/>
      <c r="D486" s="143"/>
      <c r="E486" s="143"/>
      <c r="I486" s="139"/>
      <c r="J486" s="139"/>
      <c r="K486" s="139"/>
      <c r="L486" s="139"/>
    </row>
    <row r="487" spans="1:12" ht="15.75" customHeight="1">
      <c r="A487" s="143"/>
      <c r="B487" s="143"/>
      <c r="C487" s="143"/>
      <c r="D487" s="143"/>
      <c r="E487" s="143"/>
      <c r="I487" s="139"/>
      <c r="J487" s="139"/>
      <c r="K487" s="139"/>
      <c r="L487" s="139"/>
    </row>
    <row r="488" spans="1:12" ht="15.75" customHeight="1">
      <c r="A488" s="143"/>
      <c r="B488" s="143"/>
      <c r="C488" s="143"/>
      <c r="D488" s="143"/>
      <c r="E488" s="143"/>
      <c r="I488" s="139"/>
      <c r="J488" s="139"/>
      <c r="K488" s="139"/>
      <c r="L488" s="139"/>
    </row>
    <row r="489" spans="1:12" ht="15.75" customHeight="1">
      <c r="A489" s="143"/>
      <c r="B489" s="143"/>
      <c r="C489" s="143"/>
      <c r="D489" s="143"/>
      <c r="E489" s="143"/>
      <c r="I489" s="139"/>
      <c r="J489" s="139"/>
      <c r="K489" s="139"/>
      <c r="L489" s="139"/>
    </row>
    <row r="490" spans="1:12" ht="15.75" customHeight="1">
      <c r="A490" s="143"/>
      <c r="B490" s="143"/>
      <c r="C490" s="143"/>
      <c r="D490" s="143"/>
      <c r="E490" s="143"/>
      <c r="I490" s="139"/>
      <c r="J490" s="139"/>
      <c r="K490" s="139"/>
      <c r="L490" s="139"/>
    </row>
    <row r="491" spans="1:12" ht="15.75" customHeight="1">
      <c r="A491" s="143"/>
      <c r="B491" s="143"/>
      <c r="C491" s="143"/>
      <c r="D491" s="143"/>
      <c r="E491" s="143"/>
      <c r="I491" s="139"/>
      <c r="J491" s="139"/>
      <c r="K491" s="139"/>
      <c r="L491" s="139"/>
    </row>
    <row r="492" spans="1:12" ht="15.75" customHeight="1">
      <c r="A492" s="143"/>
      <c r="B492" s="143"/>
      <c r="C492" s="143"/>
      <c r="D492" s="143"/>
      <c r="E492" s="143"/>
      <c r="I492" s="139"/>
      <c r="J492" s="139"/>
      <c r="K492" s="139"/>
      <c r="L492" s="139"/>
    </row>
    <row r="493" spans="1:12" ht="15.75" customHeight="1">
      <c r="A493" s="143"/>
      <c r="B493" s="143"/>
      <c r="C493" s="143"/>
      <c r="D493" s="143"/>
      <c r="E493" s="143"/>
      <c r="I493" s="139"/>
      <c r="J493" s="139"/>
      <c r="K493" s="139"/>
      <c r="L493" s="139"/>
    </row>
    <row r="494" spans="1:12" ht="15.75" customHeight="1">
      <c r="A494" s="143"/>
      <c r="B494" s="143"/>
      <c r="C494" s="143"/>
      <c r="D494" s="143"/>
      <c r="E494" s="143"/>
      <c r="I494" s="139"/>
      <c r="J494" s="139"/>
      <c r="K494" s="139"/>
      <c r="L494" s="139"/>
    </row>
    <row r="495" spans="1:12" ht="15.75" customHeight="1">
      <c r="A495" s="143"/>
      <c r="B495" s="143"/>
      <c r="C495" s="143"/>
      <c r="D495" s="143"/>
      <c r="E495" s="143"/>
      <c r="I495" s="139"/>
      <c r="J495" s="139"/>
      <c r="K495" s="139"/>
      <c r="L495" s="139"/>
    </row>
    <row r="496" spans="1:12" ht="15.75" customHeight="1">
      <c r="A496" s="143"/>
      <c r="B496" s="143"/>
      <c r="C496" s="143"/>
      <c r="D496" s="143"/>
      <c r="E496" s="143"/>
      <c r="I496" s="139"/>
      <c r="J496" s="139"/>
      <c r="K496" s="139"/>
      <c r="L496" s="139"/>
    </row>
    <row r="497" spans="1:12" ht="15.75" customHeight="1">
      <c r="A497" s="143"/>
      <c r="B497" s="143"/>
      <c r="C497" s="143"/>
      <c r="D497" s="143"/>
      <c r="E497" s="143"/>
      <c r="I497" s="139"/>
      <c r="J497" s="139"/>
      <c r="K497" s="139"/>
      <c r="L497" s="139"/>
    </row>
    <row r="498" spans="1:12" ht="15.75" customHeight="1">
      <c r="A498" s="143"/>
      <c r="B498" s="143"/>
      <c r="C498" s="143"/>
      <c r="D498" s="143"/>
      <c r="E498" s="143"/>
      <c r="I498" s="139"/>
      <c r="J498" s="139"/>
      <c r="K498" s="139"/>
      <c r="L498" s="139"/>
    </row>
    <row r="499" spans="1:12" ht="15.75" customHeight="1">
      <c r="A499" s="143"/>
      <c r="B499" s="143"/>
      <c r="C499" s="143"/>
      <c r="D499" s="143"/>
      <c r="E499" s="143"/>
      <c r="I499" s="139"/>
      <c r="J499" s="139"/>
      <c r="K499" s="139"/>
      <c r="L499" s="139"/>
    </row>
    <row r="500" spans="1:12" ht="15.75" customHeight="1">
      <c r="A500" s="143"/>
      <c r="B500" s="143"/>
      <c r="C500" s="143"/>
      <c r="D500" s="143"/>
      <c r="E500" s="143"/>
      <c r="I500" s="139"/>
      <c r="J500" s="139"/>
      <c r="K500" s="139"/>
      <c r="L500" s="139"/>
    </row>
    <row r="501" spans="1:12" ht="15.75" customHeight="1">
      <c r="A501" s="143"/>
      <c r="B501" s="143"/>
      <c r="C501" s="143"/>
      <c r="D501" s="143"/>
      <c r="E501" s="143"/>
      <c r="I501" s="139"/>
      <c r="J501" s="139"/>
      <c r="K501" s="139"/>
      <c r="L501" s="139"/>
    </row>
    <row r="502" spans="1:12" ht="15.75" customHeight="1">
      <c r="A502" s="143"/>
      <c r="B502" s="143"/>
      <c r="C502" s="143"/>
      <c r="D502" s="143"/>
      <c r="E502" s="143"/>
      <c r="I502" s="139"/>
      <c r="J502" s="139"/>
      <c r="K502" s="139"/>
      <c r="L502" s="139"/>
    </row>
    <row r="503" spans="1:12" ht="15.75" customHeight="1">
      <c r="A503" s="143"/>
      <c r="B503" s="143"/>
      <c r="C503" s="143"/>
      <c r="D503" s="143"/>
      <c r="E503" s="143"/>
      <c r="I503" s="139"/>
      <c r="J503" s="139"/>
      <c r="K503" s="139"/>
      <c r="L503" s="139"/>
    </row>
    <row r="504" spans="1:12" ht="15.75" customHeight="1">
      <c r="A504" s="143"/>
      <c r="B504" s="143"/>
      <c r="C504" s="143"/>
      <c r="D504" s="143"/>
      <c r="E504" s="143"/>
      <c r="I504" s="139"/>
      <c r="J504" s="139"/>
      <c r="K504" s="139"/>
      <c r="L504" s="139"/>
    </row>
    <row r="505" spans="1:12" ht="15.75" customHeight="1">
      <c r="A505" s="143"/>
      <c r="B505" s="143"/>
      <c r="C505" s="143"/>
      <c r="D505" s="143"/>
      <c r="E505" s="143"/>
      <c r="I505" s="139"/>
      <c r="J505" s="139"/>
      <c r="K505" s="139"/>
      <c r="L505" s="139"/>
    </row>
    <row r="506" spans="1:12" ht="15.75" customHeight="1">
      <c r="A506" s="143"/>
      <c r="B506" s="143"/>
      <c r="C506" s="143"/>
      <c r="D506" s="143"/>
      <c r="E506" s="143"/>
      <c r="I506" s="139"/>
      <c r="J506" s="139"/>
      <c r="K506" s="139"/>
      <c r="L506" s="139"/>
    </row>
    <row r="507" spans="1:12" ht="15.75" customHeight="1">
      <c r="A507" s="143"/>
      <c r="B507" s="143"/>
      <c r="C507" s="143"/>
      <c r="D507" s="143"/>
      <c r="E507" s="143"/>
      <c r="I507" s="139"/>
      <c r="J507" s="139"/>
      <c r="K507" s="139"/>
      <c r="L507" s="139"/>
    </row>
    <row r="508" spans="1:12" ht="15.75" customHeight="1">
      <c r="A508" s="143"/>
      <c r="B508" s="143"/>
      <c r="C508" s="143"/>
      <c r="D508" s="143"/>
      <c r="E508" s="143"/>
      <c r="I508" s="139"/>
      <c r="J508" s="139"/>
      <c r="K508" s="139"/>
      <c r="L508" s="139"/>
    </row>
    <row r="509" spans="1:12" ht="15.75" customHeight="1">
      <c r="A509" s="143"/>
      <c r="B509" s="143"/>
      <c r="C509" s="143"/>
      <c r="D509" s="143"/>
      <c r="E509" s="143"/>
      <c r="I509" s="139"/>
      <c r="J509" s="139"/>
      <c r="K509" s="139"/>
      <c r="L509" s="139"/>
    </row>
    <row r="510" spans="1:12" ht="15.75" customHeight="1">
      <c r="A510" s="143"/>
      <c r="B510" s="143"/>
      <c r="C510" s="143"/>
      <c r="D510" s="143"/>
      <c r="E510" s="143"/>
      <c r="I510" s="139"/>
      <c r="J510" s="139"/>
      <c r="K510" s="139"/>
      <c r="L510" s="139"/>
    </row>
    <row r="511" spans="1:12" ht="15.75" customHeight="1">
      <c r="A511" s="143"/>
      <c r="B511" s="143"/>
      <c r="C511" s="143"/>
      <c r="D511" s="143"/>
      <c r="E511" s="143"/>
      <c r="I511" s="139"/>
      <c r="J511" s="139"/>
      <c r="K511" s="139"/>
      <c r="L511" s="139"/>
    </row>
    <row r="512" spans="1:12" ht="15.75" customHeight="1">
      <c r="A512" s="143"/>
      <c r="B512" s="143"/>
      <c r="C512" s="143"/>
      <c r="D512" s="143"/>
      <c r="E512" s="143"/>
      <c r="I512" s="139"/>
      <c r="J512" s="139"/>
      <c r="K512" s="139"/>
      <c r="L512" s="139"/>
    </row>
    <row r="513" spans="1:12" ht="15.75" customHeight="1">
      <c r="A513" s="143"/>
      <c r="B513" s="143"/>
      <c r="C513" s="143"/>
      <c r="D513" s="143"/>
      <c r="E513" s="143"/>
      <c r="I513" s="139"/>
      <c r="J513" s="139"/>
      <c r="K513" s="139"/>
      <c r="L513" s="139"/>
    </row>
    <row r="514" spans="1:12" ht="15.75" customHeight="1">
      <c r="A514" s="143"/>
      <c r="B514" s="143"/>
      <c r="C514" s="143"/>
      <c r="D514" s="143"/>
      <c r="E514" s="143"/>
      <c r="I514" s="139"/>
      <c r="J514" s="139"/>
      <c r="K514" s="139"/>
      <c r="L514" s="139"/>
    </row>
    <row r="515" spans="1:12" ht="15.75" customHeight="1">
      <c r="A515" s="143"/>
      <c r="B515" s="143"/>
      <c r="C515" s="143"/>
      <c r="D515" s="143"/>
      <c r="E515" s="143"/>
      <c r="I515" s="139"/>
      <c r="J515" s="139"/>
      <c r="K515" s="139"/>
      <c r="L515" s="139"/>
    </row>
    <row r="516" spans="1:12" ht="15.75" customHeight="1">
      <c r="A516" s="143"/>
      <c r="B516" s="143"/>
      <c r="C516" s="143"/>
      <c r="D516" s="143"/>
      <c r="E516" s="143"/>
      <c r="I516" s="139"/>
      <c r="J516" s="139"/>
      <c r="K516" s="139"/>
      <c r="L516" s="139"/>
    </row>
    <row r="517" spans="1:12" ht="15.75" customHeight="1">
      <c r="A517" s="143"/>
      <c r="B517" s="143"/>
      <c r="C517" s="143"/>
      <c r="D517" s="143"/>
      <c r="E517" s="143"/>
      <c r="I517" s="139"/>
      <c r="J517" s="139"/>
      <c r="K517" s="139"/>
      <c r="L517" s="139"/>
    </row>
    <row r="518" spans="1:12" ht="15.75" customHeight="1">
      <c r="A518" s="143"/>
      <c r="B518" s="143"/>
      <c r="C518" s="143"/>
      <c r="D518" s="143"/>
      <c r="E518" s="143"/>
      <c r="I518" s="139"/>
      <c r="J518" s="139"/>
      <c r="K518" s="139"/>
      <c r="L518" s="139"/>
    </row>
    <row r="519" spans="1:12" ht="15.75" customHeight="1">
      <c r="A519" s="143"/>
      <c r="B519" s="143"/>
      <c r="C519" s="143"/>
      <c r="D519" s="143"/>
      <c r="E519" s="143"/>
      <c r="I519" s="139"/>
      <c r="J519" s="139"/>
      <c r="K519" s="139"/>
      <c r="L519" s="139"/>
    </row>
    <row r="520" spans="1:12" ht="15.75" customHeight="1">
      <c r="A520" s="143"/>
      <c r="B520" s="143"/>
      <c r="C520" s="143"/>
      <c r="D520" s="143"/>
      <c r="E520" s="143"/>
      <c r="I520" s="139"/>
      <c r="J520" s="139"/>
      <c r="K520" s="139"/>
      <c r="L520" s="139"/>
    </row>
    <row r="521" spans="1:12" ht="15.75" customHeight="1">
      <c r="A521" s="143"/>
      <c r="B521" s="143"/>
      <c r="C521" s="143"/>
      <c r="D521" s="143"/>
      <c r="E521" s="143"/>
      <c r="I521" s="139"/>
      <c r="J521" s="139"/>
      <c r="K521" s="139"/>
      <c r="L521" s="139"/>
    </row>
    <row r="522" spans="1:12" ht="15.75" customHeight="1">
      <c r="A522" s="143"/>
      <c r="B522" s="143"/>
      <c r="C522" s="143"/>
      <c r="D522" s="143"/>
      <c r="E522" s="143"/>
      <c r="I522" s="139"/>
      <c r="J522" s="139"/>
      <c r="K522" s="139"/>
      <c r="L522" s="139"/>
    </row>
    <row r="523" spans="1:12" ht="15.75" customHeight="1">
      <c r="A523" s="143"/>
      <c r="B523" s="143"/>
      <c r="C523" s="143"/>
      <c r="D523" s="143"/>
      <c r="E523" s="143"/>
      <c r="I523" s="139"/>
      <c r="J523" s="139"/>
      <c r="K523" s="139"/>
      <c r="L523" s="139"/>
    </row>
    <row r="524" spans="1:12" ht="15.75" customHeight="1">
      <c r="A524" s="143"/>
      <c r="B524" s="143"/>
      <c r="C524" s="143"/>
      <c r="D524" s="143"/>
      <c r="E524" s="143"/>
      <c r="I524" s="139"/>
      <c r="J524" s="139"/>
      <c r="K524" s="139"/>
      <c r="L524" s="139"/>
    </row>
    <row r="525" spans="1:12" ht="15.75" customHeight="1">
      <c r="A525" s="143"/>
      <c r="B525" s="143"/>
      <c r="C525" s="143"/>
      <c r="D525" s="143"/>
      <c r="E525" s="143"/>
      <c r="I525" s="139"/>
      <c r="J525" s="139"/>
      <c r="K525" s="139"/>
      <c r="L525" s="139"/>
    </row>
    <row r="526" spans="1:12" ht="15.75" customHeight="1">
      <c r="A526" s="143"/>
      <c r="B526" s="143"/>
      <c r="C526" s="143"/>
      <c r="D526" s="143"/>
      <c r="E526" s="143"/>
      <c r="I526" s="139"/>
      <c r="J526" s="139"/>
      <c r="K526" s="139"/>
      <c r="L526" s="139"/>
    </row>
    <row r="527" spans="1:12" ht="15.75" customHeight="1">
      <c r="A527" s="143"/>
      <c r="B527" s="143"/>
      <c r="C527" s="143"/>
      <c r="D527" s="143"/>
      <c r="E527" s="143"/>
      <c r="I527" s="139"/>
      <c r="J527" s="139"/>
      <c r="K527" s="139"/>
      <c r="L527" s="139"/>
    </row>
    <row r="528" spans="1:12" ht="15.75" customHeight="1">
      <c r="A528" s="143"/>
      <c r="B528" s="143"/>
      <c r="C528" s="143"/>
      <c r="D528" s="143"/>
      <c r="E528" s="143"/>
      <c r="I528" s="139"/>
      <c r="J528" s="139"/>
      <c r="K528" s="139"/>
      <c r="L528" s="139"/>
    </row>
    <row r="529" spans="1:12" ht="15.75" customHeight="1">
      <c r="A529" s="143"/>
      <c r="B529" s="143"/>
      <c r="C529" s="143"/>
      <c r="D529" s="143"/>
      <c r="E529" s="143"/>
      <c r="I529" s="139"/>
      <c r="J529" s="139"/>
      <c r="K529" s="139"/>
      <c r="L529" s="139"/>
    </row>
    <row r="530" spans="1:12" ht="15.75" customHeight="1">
      <c r="A530" s="143"/>
      <c r="B530" s="143"/>
      <c r="C530" s="143"/>
      <c r="D530" s="143"/>
      <c r="E530" s="143"/>
      <c r="I530" s="139"/>
      <c r="J530" s="139"/>
      <c r="K530" s="139"/>
      <c r="L530" s="139"/>
    </row>
    <row r="531" spans="1:12" ht="15.75" customHeight="1">
      <c r="A531" s="143"/>
      <c r="B531" s="143"/>
      <c r="C531" s="143"/>
      <c r="D531" s="143"/>
      <c r="E531" s="143"/>
      <c r="I531" s="139"/>
      <c r="J531" s="139"/>
      <c r="K531" s="139"/>
      <c r="L531" s="139"/>
    </row>
    <row r="532" spans="1:12" ht="15.75" customHeight="1">
      <c r="A532" s="143"/>
      <c r="B532" s="143"/>
      <c r="C532" s="143"/>
      <c r="D532" s="143"/>
      <c r="E532" s="143"/>
      <c r="I532" s="139"/>
      <c r="J532" s="139"/>
      <c r="K532" s="139"/>
      <c r="L532" s="139"/>
    </row>
    <row r="533" spans="1:12" ht="15.75" customHeight="1">
      <c r="A533" s="143"/>
      <c r="B533" s="143"/>
      <c r="C533" s="143"/>
      <c r="D533" s="143"/>
      <c r="E533" s="143"/>
      <c r="I533" s="139"/>
      <c r="J533" s="139"/>
      <c r="K533" s="139"/>
      <c r="L533" s="139"/>
    </row>
    <row r="534" spans="1:12" ht="15.75" customHeight="1">
      <c r="A534" s="143"/>
      <c r="B534" s="143"/>
      <c r="C534" s="143"/>
      <c r="D534" s="143"/>
      <c r="E534" s="143"/>
      <c r="I534" s="139"/>
      <c r="J534" s="139"/>
      <c r="K534" s="139"/>
      <c r="L534" s="139"/>
    </row>
    <row r="535" spans="1:12" ht="15.75" customHeight="1">
      <c r="A535" s="143"/>
      <c r="B535" s="143"/>
      <c r="C535" s="143"/>
      <c r="D535" s="143"/>
      <c r="E535" s="143"/>
      <c r="I535" s="139"/>
      <c r="J535" s="139"/>
      <c r="K535" s="139"/>
      <c r="L535" s="139"/>
    </row>
    <row r="536" spans="1:12" ht="15.75" customHeight="1">
      <c r="A536" s="143"/>
      <c r="B536" s="143"/>
      <c r="C536" s="143"/>
      <c r="D536" s="143"/>
      <c r="E536" s="143"/>
      <c r="I536" s="139"/>
      <c r="J536" s="139"/>
      <c r="K536" s="139"/>
      <c r="L536" s="139"/>
    </row>
    <row r="537" spans="1:12" ht="15.75" customHeight="1">
      <c r="A537" s="143"/>
      <c r="B537" s="143"/>
      <c r="C537" s="143"/>
      <c r="D537" s="143"/>
      <c r="E537" s="143"/>
      <c r="I537" s="139"/>
      <c r="J537" s="139"/>
      <c r="K537" s="139"/>
      <c r="L537" s="139"/>
    </row>
    <row r="538" spans="1:12" ht="15.75" customHeight="1">
      <c r="A538" s="143"/>
      <c r="B538" s="143"/>
      <c r="C538" s="143"/>
      <c r="D538" s="143"/>
      <c r="E538" s="143"/>
      <c r="I538" s="139"/>
      <c r="J538" s="139"/>
      <c r="K538" s="139"/>
      <c r="L538" s="139"/>
    </row>
    <row r="539" spans="1:12" ht="15.75" customHeight="1">
      <c r="A539" s="143"/>
      <c r="B539" s="143"/>
      <c r="C539" s="143"/>
      <c r="D539" s="143"/>
      <c r="E539" s="143"/>
      <c r="I539" s="139"/>
      <c r="J539" s="139"/>
      <c r="K539" s="139"/>
      <c r="L539" s="139"/>
    </row>
    <row r="540" spans="1:12" ht="15.75" customHeight="1">
      <c r="A540" s="143"/>
      <c r="B540" s="143"/>
      <c r="C540" s="143"/>
      <c r="D540" s="143"/>
      <c r="E540" s="143"/>
      <c r="I540" s="139"/>
      <c r="J540" s="139"/>
      <c r="K540" s="139"/>
      <c r="L540" s="139"/>
    </row>
    <row r="541" spans="1:12" ht="15.75" customHeight="1">
      <c r="A541" s="143"/>
      <c r="B541" s="143"/>
      <c r="C541" s="143"/>
      <c r="D541" s="143"/>
      <c r="E541" s="143"/>
      <c r="I541" s="139"/>
      <c r="J541" s="139"/>
      <c r="K541" s="139"/>
      <c r="L541" s="139"/>
    </row>
    <row r="542" spans="1:12" ht="15.75" customHeight="1">
      <c r="A542" s="143"/>
      <c r="B542" s="143"/>
      <c r="C542" s="143"/>
      <c r="D542" s="143"/>
      <c r="E542" s="143"/>
      <c r="I542" s="139"/>
      <c r="J542" s="139"/>
      <c r="K542" s="139"/>
      <c r="L542" s="139"/>
    </row>
    <row r="543" spans="1:12" ht="15.75" customHeight="1">
      <c r="A543" s="143"/>
      <c r="B543" s="143"/>
      <c r="C543" s="143"/>
      <c r="D543" s="143"/>
      <c r="E543" s="143"/>
      <c r="I543" s="139"/>
      <c r="J543" s="139"/>
      <c r="K543" s="139"/>
      <c r="L543" s="139"/>
    </row>
    <row r="544" spans="1:12" ht="15.75" customHeight="1">
      <c r="A544" s="143"/>
      <c r="B544" s="143"/>
      <c r="C544" s="143"/>
      <c r="D544" s="143"/>
      <c r="E544" s="143"/>
      <c r="I544" s="139"/>
      <c r="J544" s="139"/>
      <c r="K544" s="139"/>
      <c r="L544" s="139"/>
    </row>
    <row r="545" spans="1:12" ht="15.75" customHeight="1">
      <c r="A545" s="143"/>
      <c r="B545" s="143"/>
      <c r="C545" s="143"/>
      <c r="D545" s="143"/>
      <c r="E545" s="143"/>
      <c r="I545" s="139"/>
      <c r="J545" s="139"/>
      <c r="K545" s="139"/>
      <c r="L545" s="139"/>
    </row>
    <row r="546" spans="1:12" ht="15.75" customHeight="1">
      <c r="A546" s="143"/>
      <c r="B546" s="143"/>
      <c r="C546" s="143"/>
      <c r="D546" s="143"/>
      <c r="E546" s="143"/>
      <c r="I546" s="139"/>
      <c r="J546" s="139"/>
      <c r="K546" s="139"/>
      <c r="L546" s="139"/>
    </row>
    <row r="547" spans="1:12" ht="15.75" customHeight="1">
      <c r="A547" s="143"/>
      <c r="B547" s="143"/>
      <c r="C547" s="143"/>
      <c r="D547" s="143"/>
      <c r="E547" s="143"/>
      <c r="I547" s="139"/>
      <c r="J547" s="139"/>
      <c r="K547" s="139"/>
      <c r="L547" s="139"/>
    </row>
    <row r="548" spans="1:12" ht="15.75" customHeight="1">
      <c r="A548" s="143"/>
      <c r="B548" s="143"/>
      <c r="C548" s="143"/>
      <c r="D548" s="143"/>
      <c r="E548" s="143"/>
      <c r="I548" s="139"/>
      <c r="J548" s="139"/>
      <c r="K548" s="139"/>
      <c r="L548" s="139"/>
    </row>
    <row r="549" spans="1:12" ht="15.75" customHeight="1">
      <c r="A549" s="143"/>
      <c r="B549" s="143"/>
      <c r="C549" s="143"/>
      <c r="D549" s="143"/>
      <c r="E549" s="143"/>
      <c r="I549" s="139"/>
      <c r="J549" s="139"/>
      <c r="K549" s="139"/>
      <c r="L549" s="139"/>
    </row>
    <row r="550" spans="1:12" ht="15.75" customHeight="1">
      <c r="A550" s="143"/>
      <c r="B550" s="143"/>
      <c r="C550" s="143"/>
      <c r="D550" s="143"/>
      <c r="E550" s="143"/>
      <c r="I550" s="139"/>
      <c r="J550" s="139"/>
      <c r="K550" s="139"/>
      <c r="L550" s="139"/>
    </row>
    <row r="551" spans="1:12" ht="15.75" customHeight="1">
      <c r="A551" s="143"/>
      <c r="B551" s="143"/>
      <c r="C551" s="143"/>
      <c r="D551" s="143"/>
      <c r="E551" s="143"/>
      <c r="I551" s="139"/>
      <c r="J551" s="139"/>
      <c r="K551" s="139"/>
      <c r="L551" s="139"/>
    </row>
    <row r="552" spans="1:12" ht="15.75" customHeight="1">
      <c r="A552" s="143"/>
      <c r="B552" s="143"/>
      <c r="C552" s="143"/>
      <c r="D552" s="143"/>
      <c r="E552" s="143"/>
      <c r="I552" s="139"/>
      <c r="J552" s="139"/>
      <c r="K552" s="139"/>
      <c r="L552" s="139"/>
    </row>
    <row r="553" spans="1:12" ht="15.75" customHeight="1">
      <c r="A553" s="143"/>
      <c r="B553" s="143"/>
      <c r="C553" s="143"/>
      <c r="D553" s="143"/>
      <c r="E553" s="143"/>
      <c r="I553" s="139"/>
      <c r="J553" s="139"/>
      <c r="K553" s="139"/>
      <c r="L553" s="139"/>
    </row>
    <row r="554" spans="1:12" ht="15.75" customHeight="1">
      <c r="A554" s="143"/>
      <c r="B554" s="143"/>
      <c r="C554" s="143"/>
      <c r="D554" s="143"/>
      <c r="E554" s="143"/>
      <c r="I554" s="139"/>
      <c r="J554" s="139"/>
      <c r="K554" s="139"/>
      <c r="L554" s="139"/>
    </row>
    <row r="555" spans="1:12" ht="15.75" customHeight="1">
      <c r="A555" s="143"/>
      <c r="B555" s="143"/>
      <c r="C555" s="143"/>
      <c r="D555" s="143"/>
      <c r="E555" s="143"/>
      <c r="I555" s="139"/>
      <c r="J555" s="139"/>
      <c r="K555" s="139"/>
      <c r="L555" s="139"/>
    </row>
    <row r="556" spans="1:12" ht="15.75" customHeight="1">
      <c r="A556" s="143"/>
      <c r="B556" s="143"/>
      <c r="C556" s="143"/>
      <c r="D556" s="143"/>
      <c r="E556" s="143"/>
      <c r="I556" s="139"/>
      <c r="J556" s="139"/>
      <c r="K556" s="139"/>
      <c r="L556" s="139"/>
    </row>
    <row r="557" spans="1:12" ht="15.75" customHeight="1">
      <c r="A557" s="143"/>
      <c r="B557" s="143"/>
      <c r="C557" s="143"/>
      <c r="D557" s="143"/>
      <c r="E557" s="143"/>
      <c r="I557" s="139"/>
      <c r="J557" s="139"/>
      <c r="K557" s="139"/>
      <c r="L557" s="139"/>
    </row>
    <row r="558" spans="1:12" ht="15.75" customHeight="1">
      <c r="A558" s="143"/>
      <c r="B558" s="143"/>
      <c r="C558" s="143"/>
      <c r="D558" s="143"/>
      <c r="E558" s="143"/>
      <c r="I558" s="139"/>
      <c r="J558" s="139"/>
      <c r="K558" s="139"/>
      <c r="L558" s="139"/>
    </row>
    <row r="559" spans="1:12" ht="15.75" customHeight="1">
      <c r="A559" s="143"/>
      <c r="B559" s="143"/>
      <c r="C559" s="143"/>
      <c r="D559" s="143"/>
      <c r="E559" s="143"/>
      <c r="I559" s="139"/>
      <c r="J559" s="139"/>
      <c r="K559" s="139"/>
      <c r="L559" s="139"/>
    </row>
    <row r="560" spans="1:12" ht="15.75" customHeight="1">
      <c r="A560" s="143"/>
      <c r="B560" s="143"/>
      <c r="C560" s="143"/>
      <c r="D560" s="143"/>
      <c r="E560" s="143"/>
      <c r="I560" s="139"/>
      <c r="J560" s="139"/>
      <c r="K560" s="139"/>
      <c r="L560" s="139"/>
    </row>
    <row r="561" spans="1:12" ht="15.75" customHeight="1">
      <c r="A561" s="143"/>
      <c r="B561" s="143"/>
      <c r="C561" s="143"/>
      <c r="D561" s="143"/>
      <c r="E561" s="143"/>
      <c r="I561" s="139"/>
      <c r="J561" s="139"/>
      <c r="K561" s="139"/>
      <c r="L561" s="139"/>
    </row>
    <row r="562" spans="1:12" ht="15.75" customHeight="1">
      <c r="A562" s="143"/>
      <c r="B562" s="143"/>
      <c r="C562" s="143"/>
      <c r="D562" s="143"/>
      <c r="E562" s="143"/>
      <c r="I562" s="139"/>
      <c r="J562" s="139"/>
      <c r="K562" s="139"/>
      <c r="L562" s="139"/>
    </row>
    <row r="563" spans="1:12" ht="15.75" customHeight="1">
      <c r="A563" s="143"/>
      <c r="B563" s="143"/>
      <c r="C563" s="143"/>
      <c r="D563" s="143"/>
      <c r="E563" s="143"/>
      <c r="I563" s="139"/>
      <c r="J563" s="139"/>
      <c r="K563" s="139"/>
      <c r="L563" s="139"/>
    </row>
    <row r="564" spans="1:12" ht="15.75" customHeight="1">
      <c r="A564" s="143"/>
      <c r="B564" s="143"/>
      <c r="C564" s="143"/>
      <c r="D564" s="143"/>
      <c r="E564" s="143"/>
      <c r="I564" s="139"/>
      <c r="J564" s="139"/>
      <c r="K564" s="139"/>
      <c r="L564" s="139"/>
    </row>
    <row r="565" spans="1:12" ht="15.75" customHeight="1">
      <c r="A565" s="143"/>
      <c r="B565" s="143"/>
      <c r="C565" s="143"/>
      <c r="D565" s="143"/>
      <c r="E565" s="143"/>
      <c r="I565" s="139"/>
      <c r="J565" s="139"/>
      <c r="K565" s="139"/>
      <c r="L565" s="139"/>
    </row>
    <row r="566" spans="1:12" ht="15.75" customHeight="1">
      <c r="A566" s="143"/>
      <c r="B566" s="143"/>
      <c r="C566" s="143"/>
      <c r="D566" s="143"/>
      <c r="E566" s="143"/>
      <c r="I566" s="139"/>
      <c r="J566" s="139"/>
      <c r="K566" s="139"/>
      <c r="L566" s="139"/>
    </row>
    <row r="567" spans="1:12" ht="15.75" customHeight="1">
      <c r="A567" s="143"/>
      <c r="B567" s="143"/>
      <c r="C567" s="143"/>
      <c r="D567" s="143"/>
      <c r="E567" s="143"/>
      <c r="I567" s="139"/>
      <c r="J567" s="139"/>
      <c r="K567" s="139"/>
      <c r="L567" s="139"/>
    </row>
    <row r="568" spans="1:12" ht="15.75" customHeight="1">
      <c r="A568" s="143"/>
      <c r="B568" s="143"/>
      <c r="C568" s="143"/>
      <c r="D568" s="143"/>
      <c r="E568" s="143"/>
      <c r="I568" s="139"/>
      <c r="J568" s="139"/>
      <c r="K568" s="139"/>
      <c r="L568" s="139"/>
    </row>
    <row r="569" spans="1:12" ht="15.75" customHeight="1">
      <c r="A569" s="143"/>
      <c r="B569" s="143"/>
      <c r="C569" s="143"/>
      <c r="D569" s="143"/>
      <c r="E569" s="143"/>
      <c r="I569" s="139"/>
      <c r="J569" s="139"/>
      <c r="K569" s="139"/>
      <c r="L569" s="139"/>
    </row>
    <row r="570" spans="1:12" ht="15.75" customHeight="1">
      <c r="A570" s="143"/>
      <c r="B570" s="143"/>
      <c r="C570" s="143"/>
      <c r="D570" s="143"/>
      <c r="E570" s="143"/>
      <c r="I570" s="139"/>
      <c r="J570" s="139"/>
      <c r="K570" s="139"/>
      <c r="L570" s="139"/>
    </row>
    <row r="571" spans="1:12" ht="15.75" customHeight="1">
      <c r="A571" s="143"/>
      <c r="B571" s="143"/>
      <c r="C571" s="143"/>
      <c r="D571" s="143"/>
      <c r="E571" s="143"/>
      <c r="I571" s="139"/>
      <c r="J571" s="139"/>
      <c r="K571" s="139"/>
      <c r="L571" s="139"/>
    </row>
    <row r="572" spans="1:12" ht="15.75" customHeight="1">
      <c r="A572" s="143"/>
      <c r="B572" s="143"/>
      <c r="C572" s="143"/>
      <c r="D572" s="143"/>
      <c r="E572" s="143"/>
      <c r="I572" s="139"/>
      <c r="J572" s="139"/>
      <c r="K572" s="139"/>
      <c r="L572" s="139"/>
    </row>
    <row r="573" spans="1:12" ht="15.75" customHeight="1">
      <c r="A573" s="143"/>
      <c r="B573" s="143"/>
      <c r="C573" s="143"/>
      <c r="D573" s="143"/>
      <c r="E573" s="143"/>
      <c r="I573" s="139"/>
      <c r="J573" s="139"/>
      <c r="K573" s="139"/>
      <c r="L573" s="139"/>
    </row>
    <row r="574" spans="1:12" ht="15.75" customHeight="1">
      <c r="A574" s="143"/>
      <c r="B574" s="143"/>
      <c r="C574" s="143"/>
      <c r="D574" s="143"/>
      <c r="E574" s="143"/>
      <c r="I574" s="139"/>
      <c r="J574" s="139"/>
      <c r="K574" s="139"/>
      <c r="L574" s="139"/>
    </row>
    <row r="575" spans="1:12" ht="15.75" customHeight="1">
      <c r="A575" s="143"/>
      <c r="B575" s="143"/>
      <c r="C575" s="143"/>
      <c r="D575" s="143"/>
      <c r="E575" s="143"/>
      <c r="I575" s="139"/>
      <c r="J575" s="139"/>
      <c r="K575" s="139"/>
      <c r="L575" s="139"/>
    </row>
    <row r="576" spans="1:12" ht="15.75" customHeight="1">
      <c r="A576" s="143"/>
      <c r="B576" s="143"/>
      <c r="C576" s="143"/>
      <c r="D576" s="143"/>
      <c r="E576" s="143"/>
      <c r="I576" s="139"/>
      <c r="J576" s="139"/>
      <c r="K576" s="139"/>
      <c r="L576" s="139"/>
    </row>
    <row r="577" spans="1:12" ht="15.75" customHeight="1">
      <c r="A577" s="143"/>
      <c r="B577" s="143"/>
      <c r="C577" s="143"/>
      <c r="D577" s="143"/>
      <c r="E577" s="143"/>
      <c r="I577" s="139"/>
      <c r="J577" s="139"/>
      <c r="K577" s="139"/>
      <c r="L577" s="139"/>
    </row>
    <row r="578" spans="1:12" ht="15.75" customHeight="1">
      <c r="A578" s="143"/>
      <c r="B578" s="143"/>
      <c r="C578" s="143"/>
      <c r="D578" s="143"/>
      <c r="E578" s="143"/>
      <c r="I578" s="139"/>
      <c r="J578" s="139"/>
      <c r="K578" s="139"/>
      <c r="L578" s="139"/>
    </row>
    <row r="579" spans="1:12" ht="15.75" customHeight="1">
      <c r="A579" s="143"/>
      <c r="B579" s="143"/>
      <c r="C579" s="143"/>
      <c r="D579" s="143"/>
      <c r="E579" s="143"/>
      <c r="I579" s="139"/>
      <c r="J579" s="139"/>
      <c r="K579" s="139"/>
      <c r="L579" s="139"/>
    </row>
    <row r="580" spans="1:12" ht="15.75" customHeight="1">
      <c r="A580" s="143"/>
      <c r="B580" s="143"/>
      <c r="C580" s="143"/>
      <c r="D580" s="143"/>
      <c r="E580" s="143"/>
      <c r="I580" s="139"/>
      <c r="J580" s="139"/>
      <c r="K580" s="139"/>
      <c r="L580" s="139"/>
    </row>
    <row r="581" spans="1:12" ht="15.75" customHeight="1">
      <c r="A581" s="143"/>
      <c r="B581" s="143"/>
      <c r="C581" s="143"/>
      <c r="D581" s="143"/>
      <c r="E581" s="143"/>
      <c r="I581" s="139"/>
      <c r="J581" s="139"/>
      <c r="K581" s="139"/>
      <c r="L581" s="139"/>
    </row>
    <row r="582" spans="1:12" ht="15.75" customHeight="1">
      <c r="A582" s="143"/>
      <c r="B582" s="143"/>
      <c r="C582" s="143"/>
      <c r="D582" s="143"/>
      <c r="E582" s="143"/>
      <c r="I582" s="139"/>
      <c r="J582" s="139"/>
      <c r="K582" s="139"/>
      <c r="L582" s="139"/>
    </row>
    <row r="583" spans="1:12" ht="15.75" customHeight="1">
      <c r="A583" s="143"/>
      <c r="B583" s="143"/>
      <c r="C583" s="143"/>
      <c r="D583" s="143"/>
      <c r="E583" s="143"/>
      <c r="I583" s="139"/>
      <c r="J583" s="139"/>
      <c r="K583" s="139"/>
      <c r="L583" s="139"/>
    </row>
    <row r="584" spans="1:12" ht="15.75" customHeight="1">
      <c r="A584" s="143"/>
      <c r="B584" s="143"/>
      <c r="C584" s="143"/>
      <c r="D584" s="143"/>
      <c r="E584" s="143"/>
      <c r="I584" s="139"/>
      <c r="J584" s="139"/>
      <c r="K584" s="139"/>
      <c r="L584" s="139"/>
    </row>
    <row r="585" spans="1:12" ht="15.75" customHeight="1">
      <c r="A585" s="143"/>
      <c r="B585" s="143"/>
      <c r="C585" s="143"/>
      <c r="D585" s="143"/>
      <c r="E585" s="143"/>
      <c r="I585" s="139"/>
      <c r="J585" s="139"/>
      <c r="K585" s="139"/>
      <c r="L585" s="139"/>
    </row>
    <row r="586" spans="1:12" ht="15.75" customHeight="1">
      <c r="A586" s="143"/>
      <c r="B586" s="143"/>
      <c r="C586" s="143"/>
      <c r="D586" s="143"/>
      <c r="E586" s="143"/>
      <c r="I586" s="139"/>
      <c r="J586" s="139"/>
      <c r="K586" s="139"/>
      <c r="L586" s="139"/>
    </row>
    <row r="587" spans="1:12" ht="15.75" customHeight="1">
      <c r="A587" s="143"/>
      <c r="B587" s="143"/>
      <c r="C587" s="143"/>
      <c r="D587" s="143"/>
      <c r="E587" s="143"/>
      <c r="I587" s="139"/>
      <c r="J587" s="139"/>
      <c r="K587" s="139"/>
      <c r="L587" s="139"/>
    </row>
    <row r="588" spans="1:12" ht="15.75" customHeight="1">
      <c r="A588" s="143"/>
      <c r="B588" s="143"/>
      <c r="C588" s="143"/>
      <c r="D588" s="143"/>
      <c r="E588" s="143"/>
      <c r="I588" s="139"/>
      <c r="J588" s="139"/>
      <c r="K588" s="139"/>
      <c r="L588" s="139"/>
    </row>
    <row r="589" spans="1:12" ht="15.75" customHeight="1">
      <c r="A589" s="143"/>
      <c r="B589" s="143"/>
      <c r="C589" s="143"/>
      <c r="D589" s="143"/>
      <c r="E589" s="143"/>
      <c r="I589" s="139"/>
      <c r="J589" s="139"/>
      <c r="K589" s="139"/>
      <c r="L589" s="139"/>
    </row>
    <row r="590" spans="1:12" ht="15.75" customHeight="1">
      <c r="A590" s="143"/>
      <c r="B590" s="143"/>
      <c r="C590" s="143"/>
      <c r="D590" s="143"/>
      <c r="E590" s="143"/>
      <c r="I590" s="139"/>
      <c r="J590" s="139"/>
      <c r="K590" s="139"/>
      <c r="L590" s="139"/>
    </row>
    <row r="591" spans="1:12" ht="15.75" customHeight="1">
      <c r="A591" s="143"/>
      <c r="B591" s="143"/>
      <c r="C591" s="143"/>
      <c r="D591" s="143"/>
      <c r="E591" s="143"/>
      <c r="I591" s="139"/>
      <c r="J591" s="139"/>
      <c r="K591" s="139"/>
      <c r="L591" s="139"/>
    </row>
    <row r="592" spans="1:12" ht="15.75" customHeight="1">
      <c r="A592" s="143"/>
      <c r="B592" s="143"/>
      <c r="C592" s="143"/>
      <c r="D592" s="143"/>
      <c r="E592" s="143"/>
      <c r="I592" s="139"/>
      <c r="J592" s="139"/>
      <c r="K592" s="139"/>
      <c r="L592" s="139"/>
    </row>
    <row r="593" spans="1:12" ht="15.75" customHeight="1">
      <c r="A593" s="143"/>
      <c r="B593" s="143"/>
      <c r="C593" s="143"/>
      <c r="D593" s="143"/>
      <c r="E593" s="143"/>
      <c r="I593" s="139"/>
      <c r="J593" s="139"/>
      <c r="K593" s="139"/>
      <c r="L593" s="139"/>
    </row>
    <row r="594" spans="1:12" ht="15.75" customHeight="1">
      <c r="A594" s="143"/>
      <c r="B594" s="143"/>
      <c r="C594" s="143"/>
      <c r="D594" s="143"/>
      <c r="E594" s="143"/>
      <c r="I594" s="139"/>
      <c r="J594" s="139"/>
      <c r="K594" s="139"/>
      <c r="L594" s="139"/>
    </row>
    <row r="595" spans="1:12" ht="15.75" customHeight="1">
      <c r="A595" s="143"/>
      <c r="B595" s="143"/>
      <c r="C595" s="143"/>
      <c r="D595" s="143"/>
      <c r="E595" s="143"/>
      <c r="I595" s="139"/>
      <c r="J595" s="139"/>
      <c r="K595" s="139"/>
      <c r="L595" s="139"/>
    </row>
    <row r="596" spans="1:12" ht="15.75" customHeight="1">
      <c r="A596" s="143"/>
      <c r="B596" s="143"/>
      <c r="C596" s="143"/>
      <c r="D596" s="143"/>
      <c r="E596" s="143"/>
      <c r="I596" s="139"/>
      <c r="J596" s="139"/>
      <c r="K596" s="139"/>
      <c r="L596" s="139"/>
    </row>
    <row r="597" spans="1:12" ht="15.75" customHeight="1">
      <c r="A597" s="143"/>
      <c r="B597" s="143"/>
      <c r="C597" s="143"/>
      <c r="D597" s="143"/>
      <c r="E597" s="143"/>
      <c r="I597" s="139"/>
      <c r="J597" s="139"/>
      <c r="K597" s="139"/>
      <c r="L597" s="139"/>
    </row>
    <row r="598" spans="1:12" ht="15.75" customHeight="1">
      <c r="A598" s="143"/>
      <c r="B598" s="143"/>
      <c r="C598" s="143"/>
      <c r="D598" s="143"/>
      <c r="E598" s="143"/>
      <c r="I598" s="139"/>
      <c r="J598" s="139"/>
      <c r="K598" s="139"/>
      <c r="L598" s="139"/>
    </row>
    <row r="599" spans="1:12" ht="15.75" customHeight="1">
      <c r="A599" s="143"/>
      <c r="B599" s="143"/>
      <c r="C599" s="143"/>
      <c r="D599" s="143"/>
      <c r="E599" s="143"/>
      <c r="I599" s="139"/>
      <c r="J599" s="139"/>
      <c r="K599" s="139"/>
      <c r="L599" s="139"/>
    </row>
    <row r="600" spans="1:12" ht="15.75" customHeight="1">
      <c r="A600" s="143"/>
      <c r="B600" s="143"/>
      <c r="C600" s="143"/>
      <c r="D600" s="143"/>
      <c r="E600" s="143"/>
      <c r="I600" s="139"/>
      <c r="J600" s="139"/>
      <c r="K600" s="139"/>
      <c r="L600" s="139"/>
    </row>
    <row r="601" spans="1:12" ht="15.75" customHeight="1">
      <c r="A601" s="143"/>
      <c r="B601" s="143"/>
      <c r="C601" s="143"/>
      <c r="D601" s="143"/>
      <c r="E601" s="143"/>
      <c r="I601" s="139"/>
      <c r="J601" s="139"/>
      <c r="K601" s="139"/>
      <c r="L601" s="139"/>
    </row>
    <row r="602" spans="1:12" ht="15.75" customHeight="1">
      <c r="A602" s="143"/>
      <c r="B602" s="143"/>
      <c r="C602" s="143"/>
      <c r="D602" s="143"/>
      <c r="E602" s="143"/>
      <c r="I602" s="139"/>
      <c r="J602" s="139"/>
      <c r="K602" s="139"/>
      <c r="L602" s="139"/>
    </row>
    <row r="603" spans="1:12" ht="15.75" customHeight="1">
      <c r="A603" s="143"/>
      <c r="B603" s="143"/>
      <c r="C603" s="143"/>
      <c r="D603" s="143"/>
      <c r="E603" s="143"/>
      <c r="I603" s="139"/>
      <c r="J603" s="139"/>
      <c r="K603" s="139"/>
      <c r="L603" s="139"/>
    </row>
    <row r="604" spans="1:12" ht="15.75" customHeight="1">
      <c r="A604" s="143"/>
      <c r="B604" s="143"/>
      <c r="C604" s="143"/>
      <c r="D604" s="143"/>
      <c r="E604" s="143"/>
      <c r="I604" s="139"/>
      <c r="J604" s="139"/>
      <c r="K604" s="139"/>
      <c r="L604" s="139"/>
    </row>
    <row r="605" spans="1:12" ht="15.75" customHeight="1">
      <c r="A605" s="143"/>
      <c r="B605" s="143"/>
      <c r="C605" s="143"/>
      <c r="D605" s="143"/>
      <c r="E605" s="143"/>
      <c r="I605" s="139"/>
      <c r="J605" s="139"/>
      <c r="K605" s="139"/>
      <c r="L605" s="139"/>
    </row>
    <row r="606" spans="1:12" ht="15.75" customHeight="1">
      <c r="A606" s="143"/>
      <c r="B606" s="143"/>
      <c r="C606" s="143"/>
      <c r="D606" s="143"/>
      <c r="E606" s="143"/>
      <c r="I606" s="139"/>
      <c r="J606" s="139"/>
      <c r="K606" s="139"/>
      <c r="L606" s="139"/>
    </row>
    <row r="607" spans="1:12" ht="15.75" customHeight="1">
      <c r="A607" s="143"/>
      <c r="B607" s="143"/>
      <c r="C607" s="143"/>
      <c r="D607" s="143"/>
      <c r="E607" s="143"/>
      <c r="I607" s="139"/>
      <c r="J607" s="139"/>
      <c r="K607" s="139"/>
      <c r="L607" s="139"/>
    </row>
    <row r="608" spans="1:12" ht="15.75" customHeight="1">
      <c r="A608" s="143"/>
      <c r="B608" s="143"/>
      <c r="C608" s="143"/>
      <c r="D608" s="143"/>
      <c r="E608" s="143"/>
      <c r="I608" s="139"/>
      <c r="J608" s="139"/>
      <c r="K608" s="139"/>
      <c r="L608" s="139"/>
    </row>
    <row r="609" spans="1:12" ht="15.75" customHeight="1">
      <c r="A609" s="143"/>
      <c r="B609" s="143"/>
      <c r="C609" s="143"/>
      <c r="D609" s="143"/>
      <c r="E609" s="143"/>
      <c r="I609" s="139"/>
      <c r="J609" s="139"/>
      <c r="K609" s="139"/>
      <c r="L609" s="139"/>
    </row>
    <row r="610" spans="1:12" ht="15.75" customHeight="1">
      <c r="A610" s="143"/>
      <c r="B610" s="143"/>
      <c r="C610" s="143"/>
      <c r="D610" s="143"/>
      <c r="E610" s="143"/>
      <c r="I610" s="139"/>
      <c r="J610" s="139"/>
      <c r="K610" s="139"/>
      <c r="L610" s="139"/>
    </row>
    <row r="611" spans="1:12" ht="15.75" customHeight="1">
      <c r="A611" s="143"/>
      <c r="B611" s="143"/>
      <c r="C611" s="143"/>
      <c r="D611" s="143"/>
      <c r="E611" s="143"/>
      <c r="I611" s="139"/>
      <c r="J611" s="139"/>
      <c r="K611" s="139"/>
      <c r="L611" s="139"/>
    </row>
    <row r="612" spans="1:12" ht="15.75" customHeight="1">
      <c r="A612" s="143"/>
      <c r="B612" s="143"/>
      <c r="C612" s="143"/>
      <c r="D612" s="143"/>
      <c r="E612" s="143"/>
      <c r="I612" s="139"/>
      <c r="J612" s="139"/>
      <c r="K612" s="139"/>
      <c r="L612" s="139"/>
    </row>
    <row r="613" spans="1:12" ht="15.75" customHeight="1">
      <c r="A613" s="143"/>
      <c r="B613" s="143"/>
      <c r="C613" s="143"/>
      <c r="D613" s="143"/>
      <c r="E613" s="143"/>
      <c r="I613" s="139"/>
      <c r="J613" s="139"/>
      <c r="K613" s="139"/>
      <c r="L613" s="139"/>
    </row>
    <row r="614" spans="1:12" ht="15.75" customHeight="1">
      <c r="A614" s="143"/>
      <c r="B614" s="143"/>
      <c r="C614" s="143"/>
      <c r="D614" s="143"/>
      <c r="E614" s="143"/>
      <c r="I614" s="139"/>
      <c r="J614" s="139"/>
      <c r="K614" s="139"/>
      <c r="L614" s="139"/>
    </row>
    <row r="615" spans="1:12" ht="15.75" customHeight="1">
      <c r="A615" s="143"/>
      <c r="B615" s="143"/>
      <c r="C615" s="143"/>
      <c r="D615" s="143"/>
      <c r="E615" s="143"/>
      <c r="I615" s="139"/>
      <c r="J615" s="139"/>
      <c r="K615" s="139"/>
      <c r="L615" s="139"/>
    </row>
    <row r="616" spans="1:12" ht="15.75" customHeight="1">
      <c r="A616" s="143"/>
      <c r="B616" s="143"/>
      <c r="C616" s="143"/>
      <c r="D616" s="143"/>
      <c r="E616" s="143"/>
      <c r="I616" s="139"/>
      <c r="J616" s="139"/>
      <c r="K616" s="139"/>
      <c r="L616" s="139"/>
    </row>
    <row r="617" spans="1:12" ht="15.75" customHeight="1">
      <c r="A617" s="143"/>
      <c r="B617" s="143"/>
      <c r="C617" s="143"/>
      <c r="D617" s="143"/>
      <c r="E617" s="143"/>
      <c r="I617" s="139"/>
      <c r="J617" s="139"/>
      <c r="K617" s="139"/>
      <c r="L617" s="139"/>
    </row>
    <row r="618" spans="1:12" ht="15.75" customHeight="1">
      <c r="A618" s="143"/>
      <c r="B618" s="143"/>
      <c r="C618" s="143"/>
      <c r="D618" s="143"/>
      <c r="E618" s="143"/>
      <c r="I618" s="139"/>
      <c r="J618" s="139"/>
      <c r="K618" s="139"/>
      <c r="L618" s="139"/>
    </row>
    <row r="619" spans="1:12" ht="15.75" customHeight="1">
      <c r="A619" s="143"/>
      <c r="B619" s="143"/>
      <c r="C619" s="143"/>
      <c r="D619" s="143"/>
      <c r="E619" s="143"/>
      <c r="I619" s="139"/>
      <c r="J619" s="139"/>
      <c r="K619" s="139"/>
      <c r="L619" s="139"/>
    </row>
    <row r="620" spans="1:12" ht="15.75" customHeight="1">
      <c r="A620" s="143"/>
      <c r="B620" s="143"/>
      <c r="C620" s="143"/>
      <c r="D620" s="143"/>
      <c r="E620" s="143"/>
      <c r="I620" s="139"/>
      <c r="J620" s="139"/>
      <c r="K620" s="139"/>
      <c r="L620" s="139"/>
    </row>
    <row r="621" spans="1:12" ht="15.75" customHeight="1">
      <c r="A621" s="143"/>
      <c r="B621" s="143"/>
      <c r="C621" s="143"/>
      <c r="D621" s="143"/>
      <c r="E621" s="143"/>
      <c r="I621" s="139"/>
      <c r="J621" s="139"/>
      <c r="K621" s="139"/>
      <c r="L621" s="139"/>
    </row>
    <row r="622" spans="1:12" ht="15.75" customHeight="1">
      <c r="A622" s="143"/>
      <c r="B622" s="143"/>
      <c r="C622" s="143"/>
      <c r="D622" s="143"/>
      <c r="E622" s="143"/>
      <c r="I622" s="139"/>
      <c r="J622" s="139"/>
      <c r="K622" s="139"/>
      <c r="L622" s="139"/>
    </row>
    <row r="623" spans="1:12" ht="15.75" customHeight="1">
      <c r="A623" s="143"/>
      <c r="B623" s="143"/>
      <c r="C623" s="143"/>
      <c r="D623" s="143"/>
      <c r="E623" s="143"/>
      <c r="I623" s="139"/>
      <c r="J623" s="139"/>
      <c r="K623" s="139"/>
      <c r="L623" s="139"/>
    </row>
    <row r="624" spans="1:12" ht="15.75" customHeight="1">
      <c r="A624" s="143"/>
      <c r="B624" s="143"/>
      <c r="C624" s="143"/>
      <c r="D624" s="143"/>
      <c r="E624" s="143"/>
      <c r="I624" s="139"/>
      <c r="J624" s="139"/>
      <c r="K624" s="139"/>
      <c r="L624" s="139"/>
    </row>
    <row r="625" spans="1:12" ht="15.75" customHeight="1">
      <c r="A625" s="143"/>
      <c r="B625" s="143"/>
      <c r="C625" s="143"/>
      <c r="D625" s="143"/>
      <c r="E625" s="143"/>
      <c r="I625" s="139"/>
      <c r="J625" s="139"/>
      <c r="K625" s="139"/>
      <c r="L625" s="139"/>
    </row>
    <row r="626" spans="1:12" ht="15.75" customHeight="1">
      <c r="A626" s="143"/>
      <c r="B626" s="143"/>
      <c r="C626" s="143"/>
      <c r="D626" s="143"/>
      <c r="E626" s="143"/>
      <c r="I626" s="139"/>
      <c r="J626" s="139"/>
      <c r="K626" s="139"/>
      <c r="L626" s="139"/>
    </row>
    <row r="627" spans="1:12" ht="15.75" customHeight="1">
      <c r="A627" s="143"/>
      <c r="B627" s="143"/>
      <c r="C627" s="143"/>
      <c r="D627" s="143"/>
      <c r="E627" s="143"/>
      <c r="I627" s="139"/>
      <c r="J627" s="139"/>
      <c r="K627" s="139"/>
      <c r="L627" s="139"/>
    </row>
    <row r="628" spans="1:12" ht="15.75" customHeight="1">
      <c r="A628" s="143"/>
      <c r="B628" s="143"/>
      <c r="C628" s="143"/>
      <c r="D628" s="143"/>
      <c r="E628" s="143"/>
      <c r="I628" s="139"/>
      <c r="J628" s="139"/>
      <c r="K628" s="139"/>
      <c r="L628" s="139"/>
    </row>
    <row r="629" spans="1:12" ht="15.75" customHeight="1">
      <c r="A629" s="143"/>
      <c r="B629" s="143"/>
      <c r="C629" s="143"/>
      <c r="D629" s="143"/>
      <c r="E629" s="143"/>
      <c r="I629" s="139"/>
      <c r="J629" s="139"/>
      <c r="K629" s="139"/>
      <c r="L629" s="139"/>
    </row>
    <row r="630" spans="1:12" ht="15.75" customHeight="1">
      <c r="A630" s="143"/>
      <c r="B630" s="143"/>
      <c r="C630" s="143"/>
      <c r="D630" s="143"/>
      <c r="E630" s="143"/>
      <c r="I630" s="139"/>
      <c r="J630" s="139"/>
      <c r="K630" s="139"/>
      <c r="L630" s="139"/>
    </row>
    <row r="631" spans="1:12" ht="15.75" customHeight="1">
      <c r="A631" s="143"/>
      <c r="B631" s="143"/>
      <c r="C631" s="143"/>
      <c r="D631" s="143"/>
      <c r="E631" s="143"/>
      <c r="I631" s="139"/>
      <c r="J631" s="139"/>
      <c r="K631" s="139"/>
      <c r="L631" s="139"/>
    </row>
    <row r="632" spans="1:12" ht="15.75" customHeight="1">
      <c r="A632" s="143"/>
      <c r="B632" s="143"/>
      <c r="C632" s="143"/>
      <c r="D632" s="143"/>
      <c r="E632" s="143"/>
      <c r="I632" s="139"/>
      <c r="J632" s="139"/>
      <c r="K632" s="139"/>
      <c r="L632" s="139"/>
    </row>
    <row r="633" spans="1:12" ht="15.75" customHeight="1">
      <c r="A633" s="143"/>
      <c r="B633" s="143"/>
      <c r="C633" s="143"/>
      <c r="D633" s="143"/>
      <c r="E633" s="143"/>
      <c r="I633" s="139"/>
      <c r="J633" s="139"/>
      <c r="K633" s="139"/>
      <c r="L633" s="139"/>
    </row>
    <row r="634" spans="1:12" ht="15.75" customHeight="1">
      <c r="A634" s="143"/>
      <c r="B634" s="143"/>
      <c r="C634" s="143"/>
      <c r="D634" s="143"/>
      <c r="E634" s="143"/>
      <c r="I634" s="139"/>
      <c r="J634" s="139"/>
      <c r="K634" s="139"/>
      <c r="L634" s="139"/>
    </row>
    <row r="635" spans="1:12" ht="15.75" customHeight="1">
      <c r="A635" s="143"/>
      <c r="B635" s="143"/>
      <c r="C635" s="143"/>
      <c r="D635" s="143"/>
      <c r="E635" s="143"/>
      <c r="I635" s="139"/>
      <c r="J635" s="139"/>
      <c r="K635" s="139"/>
      <c r="L635" s="139"/>
    </row>
    <row r="636" spans="1:12" ht="15.75" customHeight="1">
      <c r="A636" s="143"/>
      <c r="B636" s="143"/>
      <c r="C636" s="143"/>
      <c r="D636" s="143"/>
      <c r="E636" s="143"/>
      <c r="I636" s="139"/>
      <c r="J636" s="139"/>
      <c r="K636" s="139"/>
      <c r="L636" s="139"/>
    </row>
    <row r="637" spans="1:12" ht="15.75" customHeight="1">
      <c r="A637" s="143"/>
      <c r="B637" s="143"/>
      <c r="C637" s="143"/>
      <c r="D637" s="143"/>
      <c r="E637" s="143"/>
      <c r="I637" s="139"/>
      <c r="J637" s="139"/>
      <c r="K637" s="139"/>
      <c r="L637" s="139"/>
    </row>
    <row r="638" spans="1:12" ht="15.75" customHeight="1">
      <c r="A638" s="143"/>
      <c r="B638" s="143"/>
      <c r="C638" s="143"/>
      <c r="D638" s="143"/>
      <c r="E638" s="143"/>
      <c r="I638" s="139"/>
      <c r="J638" s="139"/>
      <c r="K638" s="139"/>
      <c r="L638" s="139"/>
    </row>
    <row r="639" spans="1:12" ht="15.75" customHeight="1">
      <c r="A639" s="143"/>
      <c r="B639" s="143"/>
      <c r="C639" s="143"/>
      <c r="D639" s="143"/>
      <c r="E639" s="143"/>
      <c r="I639" s="139"/>
      <c r="J639" s="139"/>
      <c r="K639" s="139"/>
      <c r="L639" s="139"/>
    </row>
    <row r="640" spans="1:12" ht="15.75" customHeight="1">
      <c r="A640" s="143"/>
      <c r="B640" s="143"/>
      <c r="C640" s="143"/>
      <c r="D640" s="143"/>
      <c r="E640" s="143"/>
      <c r="I640" s="139"/>
      <c r="J640" s="139"/>
      <c r="K640" s="139"/>
      <c r="L640" s="139"/>
    </row>
    <row r="641" spans="1:12" ht="15.75" customHeight="1">
      <c r="A641" s="143"/>
      <c r="B641" s="143"/>
      <c r="C641" s="143"/>
      <c r="D641" s="143"/>
      <c r="E641" s="143"/>
      <c r="I641" s="139"/>
      <c r="J641" s="139"/>
      <c r="K641" s="139"/>
      <c r="L641" s="139"/>
    </row>
    <row r="642" spans="1:12" ht="15.75" customHeight="1">
      <c r="A642" s="143"/>
      <c r="B642" s="143"/>
      <c r="C642" s="143"/>
      <c r="D642" s="143"/>
      <c r="E642" s="143"/>
      <c r="I642" s="139"/>
      <c r="J642" s="139"/>
      <c r="K642" s="139"/>
      <c r="L642" s="139"/>
    </row>
    <row r="643" spans="1:12" ht="15.75" customHeight="1">
      <c r="A643" s="143"/>
      <c r="B643" s="143"/>
      <c r="C643" s="143"/>
      <c r="D643" s="143"/>
      <c r="E643" s="143"/>
      <c r="I643" s="139"/>
      <c r="J643" s="139"/>
      <c r="K643" s="139"/>
      <c r="L643" s="139"/>
    </row>
    <row r="644" spans="1:12" ht="15.75" customHeight="1">
      <c r="A644" s="143"/>
      <c r="B644" s="143"/>
      <c r="C644" s="143"/>
      <c r="D644" s="143"/>
      <c r="E644" s="143"/>
      <c r="I644" s="139"/>
      <c r="J644" s="139"/>
      <c r="K644" s="139"/>
      <c r="L644" s="139"/>
    </row>
    <row r="645" spans="1:12" ht="15.75" customHeight="1">
      <c r="A645" s="143"/>
      <c r="B645" s="143"/>
      <c r="C645" s="143"/>
      <c r="D645" s="143"/>
      <c r="E645" s="143"/>
      <c r="I645" s="139"/>
      <c r="J645" s="139"/>
      <c r="K645" s="139"/>
      <c r="L645" s="139"/>
    </row>
    <row r="646" spans="1:12" ht="15.75" customHeight="1">
      <c r="A646" s="143"/>
      <c r="B646" s="143"/>
      <c r="C646" s="143"/>
      <c r="D646" s="143"/>
      <c r="E646" s="143"/>
      <c r="I646" s="139"/>
      <c r="J646" s="139"/>
      <c r="K646" s="139"/>
      <c r="L646" s="139"/>
    </row>
    <row r="647" spans="1:12" ht="15.75" customHeight="1">
      <c r="A647" s="143"/>
      <c r="B647" s="143"/>
      <c r="C647" s="143"/>
      <c r="D647" s="143"/>
      <c r="E647" s="143"/>
      <c r="I647" s="139"/>
      <c r="J647" s="139"/>
      <c r="K647" s="139"/>
      <c r="L647" s="139"/>
    </row>
    <row r="648" spans="1:12" ht="15.75" customHeight="1">
      <c r="A648" s="143"/>
      <c r="B648" s="143"/>
      <c r="C648" s="143"/>
      <c r="D648" s="143"/>
      <c r="E648" s="143"/>
      <c r="I648" s="139"/>
      <c r="J648" s="139"/>
      <c r="K648" s="139"/>
      <c r="L648" s="139"/>
    </row>
    <row r="649" spans="1:12" ht="15.75" customHeight="1">
      <c r="A649" s="143"/>
      <c r="B649" s="143"/>
      <c r="C649" s="143"/>
      <c r="D649" s="143"/>
      <c r="E649" s="143"/>
      <c r="I649" s="139"/>
      <c r="J649" s="139"/>
      <c r="K649" s="139"/>
      <c r="L649" s="139"/>
    </row>
    <row r="650" spans="1:12" ht="15.75" customHeight="1">
      <c r="A650" s="143"/>
      <c r="B650" s="143"/>
      <c r="C650" s="143"/>
      <c r="D650" s="143"/>
      <c r="E650" s="143"/>
      <c r="I650" s="139"/>
      <c r="J650" s="139"/>
      <c r="K650" s="139"/>
      <c r="L650" s="139"/>
    </row>
    <row r="651" spans="1:12" ht="15.75" customHeight="1">
      <c r="A651" s="143"/>
      <c r="B651" s="143"/>
      <c r="C651" s="143"/>
      <c r="D651" s="143"/>
      <c r="E651" s="143"/>
      <c r="I651" s="139"/>
      <c r="J651" s="139"/>
      <c r="K651" s="139"/>
      <c r="L651" s="139"/>
    </row>
    <row r="652" spans="1:12" ht="15.75" customHeight="1">
      <c r="A652" s="143"/>
      <c r="B652" s="143"/>
      <c r="C652" s="143"/>
      <c r="D652" s="143"/>
      <c r="E652" s="143"/>
      <c r="I652" s="139"/>
      <c r="J652" s="139"/>
      <c r="K652" s="139"/>
      <c r="L652" s="139"/>
    </row>
    <row r="653" spans="1:12" ht="15.75" customHeight="1">
      <c r="A653" s="143"/>
      <c r="B653" s="143"/>
      <c r="C653" s="143"/>
      <c r="D653" s="143"/>
      <c r="E653" s="143"/>
      <c r="I653" s="139"/>
      <c r="J653" s="139"/>
      <c r="K653" s="139"/>
      <c r="L653" s="139"/>
    </row>
    <row r="654" spans="1:12" ht="15.75" customHeight="1">
      <c r="A654" s="143"/>
      <c r="B654" s="143"/>
      <c r="C654" s="143"/>
      <c r="D654" s="143"/>
      <c r="E654" s="143"/>
      <c r="I654" s="139"/>
      <c r="J654" s="139"/>
      <c r="K654" s="139"/>
      <c r="L654" s="139"/>
    </row>
    <row r="655" spans="1:12" ht="15.75" customHeight="1">
      <c r="A655" s="143"/>
      <c r="B655" s="143"/>
      <c r="C655" s="143"/>
      <c r="D655" s="143"/>
      <c r="E655" s="143"/>
      <c r="I655" s="139"/>
      <c r="J655" s="139"/>
      <c r="K655" s="139"/>
      <c r="L655" s="139"/>
    </row>
    <row r="656" spans="1:12" ht="15.75" customHeight="1">
      <c r="A656" s="143"/>
      <c r="B656" s="143"/>
      <c r="C656" s="143"/>
      <c r="D656" s="143"/>
      <c r="E656" s="143"/>
      <c r="I656" s="139"/>
      <c r="J656" s="139"/>
      <c r="K656" s="139"/>
      <c r="L656" s="139"/>
    </row>
    <row r="657" spans="1:12" ht="15.75" customHeight="1">
      <c r="A657" s="143"/>
      <c r="B657" s="143"/>
      <c r="C657" s="143"/>
      <c r="D657" s="143"/>
      <c r="E657" s="143"/>
      <c r="I657" s="139"/>
      <c r="J657" s="139"/>
      <c r="K657" s="139"/>
      <c r="L657" s="139"/>
    </row>
    <row r="658" spans="1:12" ht="15.75" customHeight="1">
      <c r="A658" s="143"/>
      <c r="B658" s="143"/>
      <c r="C658" s="143"/>
      <c r="D658" s="143"/>
      <c r="E658" s="143"/>
      <c r="I658" s="139"/>
      <c r="J658" s="139"/>
      <c r="K658" s="139"/>
      <c r="L658" s="139"/>
    </row>
    <row r="659" spans="1:12" ht="15.75" customHeight="1">
      <c r="A659" s="143"/>
      <c r="B659" s="143"/>
      <c r="C659" s="143"/>
      <c r="D659" s="143"/>
      <c r="E659" s="143"/>
      <c r="I659" s="139"/>
      <c r="J659" s="139"/>
      <c r="K659" s="139"/>
      <c r="L659" s="139"/>
    </row>
    <row r="660" spans="1:12" ht="15.75" customHeight="1">
      <c r="A660" s="143"/>
      <c r="B660" s="143"/>
      <c r="C660" s="143"/>
      <c r="D660" s="143"/>
      <c r="E660" s="143"/>
      <c r="I660" s="139"/>
      <c r="J660" s="139"/>
      <c r="K660" s="139"/>
      <c r="L660" s="139"/>
    </row>
    <row r="661" spans="1:12" ht="15.75" customHeight="1">
      <c r="A661" s="143"/>
      <c r="B661" s="143"/>
      <c r="C661" s="143"/>
      <c r="D661" s="143"/>
      <c r="E661" s="143"/>
      <c r="I661" s="139"/>
      <c r="J661" s="139"/>
      <c r="K661" s="139"/>
      <c r="L661" s="139"/>
    </row>
    <row r="662" spans="1:12" ht="15.75" customHeight="1">
      <c r="A662" s="143"/>
      <c r="B662" s="143"/>
      <c r="C662" s="143"/>
      <c r="D662" s="143"/>
      <c r="E662" s="143"/>
      <c r="I662" s="139"/>
      <c r="J662" s="139"/>
      <c r="K662" s="139"/>
      <c r="L662" s="139"/>
    </row>
    <row r="663" spans="1:12" ht="15.75" customHeight="1">
      <c r="A663" s="143"/>
      <c r="B663" s="143"/>
      <c r="C663" s="143"/>
      <c r="D663" s="143"/>
      <c r="E663" s="143"/>
      <c r="I663" s="139"/>
      <c r="J663" s="139"/>
      <c r="K663" s="139"/>
      <c r="L663" s="139"/>
    </row>
    <row r="664" spans="1:12" ht="15.75" customHeight="1">
      <c r="A664" s="143"/>
      <c r="B664" s="143"/>
      <c r="C664" s="143"/>
      <c r="D664" s="143"/>
      <c r="E664" s="143"/>
      <c r="I664" s="139"/>
      <c r="J664" s="139"/>
      <c r="K664" s="139"/>
      <c r="L664" s="139"/>
    </row>
    <row r="665" spans="1:12" ht="15.75" customHeight="1">
      <c r="A665" s="143"/>
      <c r="B665" s="143"/>
      <c r="C665" s="143"/>
      <c r="D665" s="143"/>
      <c r="E665" s="143"/>
      <c r="I665" s="139"/>
      <c r="J665" s="139"/>
      <c r="K665" s="139"/>
      <c r="L665" s="139"/>
    </row>
    <row r="666" spans="1:12" ht="15.75" customHeight="1">
      <c r="A666" s="143"/>
      <c r="B666" s="143"/>
      <c r="C666" s="143"/>
      <c r="D666" s="143"/>
      <c r="E666" s="143"/>
      <c r="I666" s="139"/>
      <c r="J666" s="139"/>
      <c r="K666" s="139"/>
      <c r="L666" s="139"/>
    </row>
    <row r="667" spans="1:12" ht="15.75" customHeight="1">
      <c r="A667" s="143"/>
      <c r="B667" s="143"/>
      <c r="C667" s="143"/>
      <c r="D667" s="143"/>
      <c r="E667" s="143"/>
      <c r="I667" s="139"/>
      <c r="J667" s="139"/>
      <c r="K667" s="139"/>
      <c r="L667" s="139"/>
    </row>
    <row r="668" spans="1:12" ht="15.75" customHeight="1">
      <c r="A668" s="143"/>
      <c r="B668" s="143"/>
      <c r="C668" s="143"/>
      <c r="D668" s="143"/>
      <c r="E668" s="143"/>
      <c r="I668" s="139"/>
      <c r="J668" s="139"/>
      <c r="K668" s="139"/>
      <c r="L668" s="139"/>
    </row>
    <row r="669" spans="1:12" ht="15.75" customHeight="1">
      <c r="A669" s="143"/>
      <c r="B669" s="143"/>
      <c r="C669" s="143"/>
      <c r="D669" s="143"/>
      <c r="E669" s="143"/>
      <c r="I669" s="139"/>
      <c r="J669" s="139"/>
      <c r="K669" s="139"/>
      <c r="L669" s="139"/>
    </row>
    <row r="670" spans="1:12" ht="15.75" customHeight="1">
      <c r="A670" s="143"/>
      <c r="B670" s="143"/>
      <c r="C670" s="143"/>
      <c r="D670" s="143"/>
      <c r="E670" s="143"/>
      <c r="I670" s="139"/>
      <c r="J670" s="139"/>
      <c r="K670" s="139"/>
      <c r="L670" s="139"/>
    </row>
    <row r="671" spans="1:12" ht="15.75" customHeight="1">
      <c r="A671" s="143"/>
      <c r="B671" s="143"/>
      <c r="C671" s="143"/>
      <c r="D671" s="143"/>
      <c r="E671" s="143"/>
      <c r="I671" s="139"/>
      <c r="J671" s="139"/>
      <c r="K671" s="139"/>
      <c r="L671" s="139"/>
    </row>
    <row r="672" spans="1:12" ht="15.75" customHeight="1">
      <c r="A672" s="143"/>
      <c r="B672" s="143"/>
      <c r="C672" s="143"/>
      <c r="D672" s="143"/>
      <c r="E672" s="143"/>
      <c r="I672" s="139"/>
      <c r="J672" s="139"/>
      <c r="K672" s="139"/>
      <c r="L672" s="139"/>
    </row>
    <row r="673" spans="1:12" ht="15.75" customHeight="1">
      <c r="A673" s="143"/>
      <c r="B673" s="143"/>
      <c r="C673" s="143"/>
      <c r="D673" s="143"/>
      <c r="E673" s="143"/>
      <c r="I673" s="139"/>
      <c r="J673" s="139"/>
      <c r="K673" s="139"/>
      <c r="L673" s="139"/>
    </row>
    <row r="674" spans="1:12" ht="15.75" customHeight="1">
      <c r="A674" s="143"/>
      <c r="B674" s="143"/>
      <c r="C674" s="143"/>
      <c r="D674" s="143"/>
      <c r="E674" s="143"/>
      <c r="I674" s="139"/>
      <c r="J674" s="139"/>
      <c r="K674" s="139"/>
      <c r="L674" s="139"/>
    </row>
    <row r="675" spans="1:12" ht="15.75" customHeight="1">
      <c r="A675" s="143"/>
      <c r="B675" s="143"/>
      <c r="C675" s="143"/>
      <c r="D675" s="143"/>
      <c r="E675" s="143"/>
      <c r="I675" s="139"/>
      <c r="J675" s="139"/>
      <c r="K675" s="139"/>
      <c r="L675" s="139"/>
    </row>
    <row r="676" spans="1:12" ht="15.75" customHeight="1">
      <c r="A676" s="143"/>
      <c r="B676" s="143"/>
      <c r="C676" s="143"/>
      <c r="D676" s="143"/>
      <c r="E676" s="143"/>
      <c r="I676" s="139"/>
      <c r="J676" s="139"/>
      <c r="K676" s="139"/>
      <c r="L676" s="139"/>
    </row>
    <row r="677" spans="1:12" ht="15.75" customHeight="1">
      <c r="A677" s="143"/>
      <c r="B677" s="143"/>
      <c r="C677" s="143"/>
      <c r="D677" s="143"/>
      <c r="E677" s="143"/>
      <c r="I677" s="139"/>
      <c r="J677" s="139"/>
      <c r="K677" s="139"/>
      <c r="L677" s="139"/>
    </row>
    <row r="678" spans="1:12" ht="15.75" customHeight="1">
      <c r="A678" s="143"/>
      <c r="B678" s="143"/>
      <c r="C678" s="143"/>
      <c r="D678" s="143"/>
      <c r="E678" s="143"/>
      <c r="I678" s="139"/>
      <c r="J678" s="139"/>
      <c r="K678" s="139"/>
      <c r="L678" s="139"/>
    </row>
    <row r="679" spans="1:12" ht="15.75" customHeight="1">
      <c r="A679" s="143"/>
      <c r="B679" s="143"/>
      <c r="C679" s="143"/>
      <c r="D679" s="143"/>
      <c r="E679" s="143"/>
      <c r="I679" s="139"/>
      <c r="J679" s="139"/>
      <c r="K679" s="139"/>
      <c r="L679" s="139"/>
    </row>
    <row r="680" spans="1:12" ht="15.75" customHeight="1">
      <c r="A680" s="143"/>
      <c r="B680" s="143"/>
      <c r="C680" s="143"/>
      <c r="D680" s="143"/>
      <c r="E680" s="143"/>
      <c r="I680" s="139"/>
      <c r="J680" s="139"/>
      <c r="K680" s="139"/>
      <c r="L680" s="139"/>
    </row>
    <row r="681" spans="1:12" ht="15.75" customHeight="1">
      <c r="A681" s="143"/>
      <c r="B681" s="143"/>
      <c r="C681" s="143"/>
      <c r="D681" s="143"/>
      <c r="E681" s="143"/>
      <c r="I681" s="139"/>
      <c r="J681" s="139"/>
      <c r="K681" s="139"/>
      <c r="L681" s="139"/>
    </row>
    <row r="682" spans="1:12" ht="15.75" customHeight="1">
      <c r="A682" s="143"/>
      <c r="B682" s="143"/>
      <c r="C682" s="143"/>
      <c r="D682" s="143"/>
      <c r="E682" s="143"/>
      <c r="I682" s="139"/>
      <c r="J682" s="139"/>
      <c r="K682" s="139"/>
      <c r="L682" s="139"/>
    </row>
    <row r="683" spans="1:12" ht="15.75" customHeight="1">
      <c r="A683" s="143"/>
      <c r="B683" s="143"/>
      <c r="C683" s="143"/>
      <c r="D683" s="143"/>
      <c r="E683" s="143"/>
      <c r="I683" s="139"/>
      <c r="J683" s="139"/>
      <c r="K683" s="139"/>
      <c r="L683" s="139"/>
    </row>
    <row r="684" spans="1:12" ht="15.75" customHeight="1">
      <c r="A684" s="143"/>
      <c r="B684" s="143"/>
      <c r="C684" s="143"/>
      <c r="D684" s="143"/>
      <c r="E684" s="143"/>
      <c r="I684" s="139"/>
      <c r="J684" s="139"/>
      <c r="K684" s="139"/>
      <c r="L684" s="139"/>
    </row>
    <row r="685" spans="1:12" ht="15.75" customHeight="1">
      <c r="A685" s="143"/>
      <c r="B685" s="143"/>
      <c r="C685" s="143"/>
      <c r="D685" s="143"/>
      <c r="E685" s="143"/>
      <c r="I685" s="139"/>
      <c r="J685" s="139"/>
      <c r="K685" s="139"/>
      <c r="L685" s="139"/>
    </row>
    <row r="686" spans="1:12" ht="15.75" customHeight="1">
      <c r="A686" s="143"/>
      <c r="B686" s="143"/>
      <c r="C686" s="143"/>
      <c r="D686" s="143"/>
      <c r="E686" s="143"/>
      <c r="I686" s="139"/>
      <c r="J686" s="139"/>
      <c r="K686" s="139"/>
      <c r="L686" s="139"/>
    </row>
    <row r="687" spans="1:12" ht="15.75" customHeight="1">
      <c r="A687" s="143"/>
      <c r="B687" s="143"/>
      <c r="C687" s="143"/>
      <c r="D687" s="143"/>
      <c r="E687" s="143"/>
      <c r="I687" s="139"/>
      <c r="J687" s="139"/>
      <c r="K687" s="139"/>
      <c r="L687" s="139"/>
    </row>
    <row r="688" spans="1:12" ht="15.75" customHeight="1">
      <c r="A688" s="143"/>
      <c r="B688" s="143"/>
      <c r="C688" s="143"/>
      <c r="D688" s="143"/>
      <c r="E688" s="143"/>
      <c r="I688" s="139"/>
      <c r="J688" s="139"/>
      <c r="K688" s="139"/>
      <c r="L688" s="139"/>
    </row>
    <row r="689" spans="1:12" ht="15.75" customHeight="1">
      <c r="A689" s="143"/>
      <c r="B689" s="143"/>
      <c r="C689" s="143"/>
      <c r="D689" s="143"/>
      <c r="E689" s="143"/>
      <c r="I689" s="139"/>
      <c r="J689" s="139"/>
      <c r="K689" s="139"/>
      <c r="L689" s="139"/>
    </row>
    <row r="690" spans="1:12" ht="15.75" customHeight="1">
      <c r="A690" s="143"/>
      <c r="B690" s="143"/>
      <c r="C690" s="143"/>
      <c r="D690" s="143"/>
      <c r="E690" s="143"/>
      <c r="I690" s="139"/>
      <c r="J690" s="139"/>
      <c r="K690" s="139"/>
      <c r="L690" s="139"/>
    </row>
    <row r="691" spans="1:12" ht="15.75" customHeight="1">
      <c r="A691" s="143"/>
      <c r="B691" s="143"/>
      <c r="C691" s="143"/>
      <c r="D691" s="143"/>
      <c r="E691" s="143"/>
      <c r="I691" s="139"/>
      <c r="J691" s="139"/>
      <c r="K691" s="139"/>
      <c r="L691" s="139"/>
    </row>
    <row r="692" spans="1:12" ht="15.75" customHeight="1">
      <c r="A692" s="143"/>
      <c r="B692" s="143"/>
      <c r="C692" s="143"/>
      <c r="D692" s="143"/>
      <c r="E692" s="143"/>
      <c r="I692" s="139"/>
      <c r="J692" s="139"/>
      <c r="K692" s="139"/>
      <c r="L692" s="139"/>
    </row>
    <row r="693" spans="1:12" ht="15.75" customHeight="1">
      <c r="A693" s="143"/>
      <c r="B693" s="143"/>
      <c r="C693" s="143"/>
      <c r="D693" s="143"/>
      <c r="E693" s="143"/>
      <c r="I693" s="139"/>
      <c r="J693" s="139"/>
      <c r="K693" s="139"/>
      <c r="L693" s="139"/>
    </row>
    <row r="694" spans="1:12" ht="15.75" customHeight="1">
      <c r="A694" s="143"/>
      <c r="B694" s="143"/>
      <c r="C694" s="143"/>
      <c r="D694" s="143"/>
      <c r="E694" s="143"/>
      <c r="I694" s="139"/>
      <c r="J694" s="139"/>
      <c r="K694" s="139"/>
      <c r="L694" s="139"/>
    </row>
    <row r="695" spans="1:12" ht="15.75" customHeight="1">
      <c r="A695" s="143"/>
      <c r="B695" s="143"/>
      <c r="C695" s="143"/>
      <c r="D695" s="143"/>
      <c r="E695" s="143"/>
      <c r="I695" s="139"/>
      <c r="J695" s="139"/>
      <c r="K695" s="139"/>
      <c r="L695" s="139"/>
    </row>
    <row r="696" spans="1:12" ht="15.75" customHeight="1">
      <c r="A696" s="143"/>
      <c r="B696" s="143"/>
      <c r="C696" s="143"/>
      <c r="D696" s="143"/>
      <c r="E696" s="143"/>
      <c r="I696" s="139"/>
      <c r="J696" s="139"/>
      <c r="K696" s="139"/>
      <c r="L696" s="139"/>
    </row>
    <row r="697" spans="1:12" ht="15.75" customHeight="1">
      <c r="A697" s="143"/>
      <c r="B697" s="143"/>
      <c r="C697" s="143"/>
      <c r="D697" s="143"/>
      <c r="E697" s="143"/>
      <c r="I697" s="139"/>
      <c r="J697" s="139"/>
      <c r="K697" s="139"/>
      <c r="L697" s="139"/>
    </row>
    <row r="698" spans="1:12" ht="15.75" customHeight="1">
      <c r="A698" s="143"/>
      <c r="B698" s="143"/>
      <c r="C698" s="143"/>
      <c r="D698" s="143"/>
      <c r="E698" s="143"/>
      <c r="I698" s="139"/>
      <c r="J698" s="139"/>
      <c r="K698" s="139"/>
      <c r="L698" s="139"/>
    </row>
    <row r="699" spans="1:12" ht="15.75" customHeight="1">
      <c r="A699" s="143"/>
      <c r="B699" s="143"/>
      <c r="C699" s="143"/>
      <c r="D699" s="143"/>
      <c r="E699" s="143"/>
      <c r="I699" s="139"/>
      <c r="J699" s="139"/>
      <c r="K699" s="139"/>
      <c r="L699" s="139"/>
    </row>
    <row r="700" spans="1:12" ht="15.75" customHeight="1">
      <c r="A700" s="143"/>
      <c r="B700" s="143"/>
      <c r="C700" s="143"/>
      <c r="D700" s="143"/>
      <c r="E700" s="143"/>
      <c r="I700" s="139"/>
      <c r="J700" s="139"/>
      <c r="K700" s="139"/>
      <c r="L700" s="139"/>
    </row>
    <row r="701" spans="1:12" ht="15.75" customHeight="1">
      <c r="A701" s="143"/>
      <c r="B701" s="143"/>
      <c r="C701" s="143"/>
      <c r="D701" s="143"/>
      <c r="E701" s="143"/>
      <c r="I701" s="139"/>
      <c r="J701" s="139"/>
      <c r="K701" s="139"/>
      <c r="L701" s="139"/>
    </row>
    <row r="702" spans="1:12" ht="15.75" customHeight="1">
      <c r="A702" s="143"/>
      <c r="B702" s="143"/>
      <c r="C702" s="143"/>
      <c r="D702" s="143"/>
      <c r="E702" s="143"/>
      <c r="I702" s="139"/>
      <c r="J702" s="139"/>
      <c r="K702" s="139"/>
      <c r="L702" s="139"/>
    </row>
    <row r="703" spans="1:12" ht="15.75" customHeight="1">
      <c r="A703" s="143"/>
      <c r="B703" s="143"/>
      <c r="C703" s="143"/>
      <c r="D703" s="143"/>
      <c r="E703" s="143"/>
      <c r="I703" s="139"/>
      <c r="J703" s="139"/>
      <c r="K703" s="139"/>
      <c r="L703" s="139"/>
    </row>
    <row r="704" spans="1:12" ht="15.75" customHeight="1">
      <c r="A704" s="143"/>
      <c r="B704" s="143"/>
      <c r="C704" s="143"/>
      <c r="D704" s="143"/>
      <c r="E704" s="143"/>
      <c r="I704" s="139"/>
      <c r="J704" s="139"/>
      <c r="K704" s="139"/>
      <c r="L704" s="139"/>
    </row>
    <row r="705" spans="1:12" ht="15.75" customHeight="1">
      <c r="A705" s="143"/>
      <c r="B705" s="143"/>
      <c r="C705" s="143"/>
      <c r="D705" s="143"/>
      <c r="E705" s="143"/>
      <c r="I705" s="139"/>
      <c r="J705" s="139"/>
      <c r="K705" s="139"/>
      <c r="L705" s="139"/>
    </row>
    <row r="706" spans="1:12" ht="15.75" customHeight="1">
      <c r="A706" s="143"/>
      <c r="B706" s="143"/>
      <c r="C706" s="143"/>
      <c r="D706" s="143"/>
      <c r="E706" s="143"/>
      <c r="I706" s="139"/>
      <c r="J706" s="139"/>
      <c r="K706" s="139"/>
      <c r="L706" s="139"/>
    </row>
    <row r="707" spans="1:12" ht="15.75" customHeight="1">
      <c r="A707" s="143"/>
      <c r="B707" s="143"/>
      <c r="C707" s="143"/>
      <c r="D707" s="143"/>
      <c r="E707" s="143"/>
      <c r="I707" s="139"/>
      <c r="J707" s="139"/>
      <c r="K707" s="139"/>
      <c r="L707" s="139"/>
    </row>
    <row r="708" spans="1:12" ht="15.75" customHeight="1">
      <c r="A708" s="143"/>
      <c r="B708" s="143"/>
      <c r="C708" s="143"/>
      <c r="D708" s="143"/>
      <c r="E708" s="143"/>
      <c r="I708" s="139"/>
      <c r="J708" s="139"/>
      <c r="K708" s="139"/>
      <c r="L708" s="139"/>
    </row>
    <row r="709" spans="1:12" ht="15.75" customHeight="1">
      <c r="A709" s="143"/>
      <c r="B709" s="143"/>
      <c r="C709" s="143"/>
      <c r="D709" s="143"/>
      <c r="E709" s="143"/>
      <c r="I709" s="139"/>
      <c r="J709" s="139"/>
      <c r="K709" s="139"/>
      <c r="L709" s="139"/>
    </row>
    <row r="710" spans="1:12" ht="15.75" customHeight="1">
      <c r="A710" s="143"/>
      <c r="B710" s="143"/>
      <c r="C710" s="143"/>
      <c r="D710" s="143"/>
      <c r="E710" s="143"/>
      <c r="I710" s="139"/>
      <c r="J710" s="139"/>
      <c r="K710" s="139"/>
      <c r="L710" s="139"/>
    </row>
    <row r="711" spans="1:12" ht="15.75" customHeight="1">
      <c r="A711" s="143"/>
      <c r="B711" s="143"/>
      <c r="C711" s="143"/>
      <c r="D711" s="143"/>
      <c r="E711" s="143"/>
      <c r="I711" s="139"/>
      <c r="J711" s="139"/>
      <c r="K711" s="139"/>
      <c r="L711" s="139"/>
    </row>
    <row r="712" spans="1:12" ht="15.75" customHeight="1">
      <c r="A712" s="143"/>
      <c r="B712" s="143"/>
      <c r="C712" s="143"/>
      <c r="D712" s="143"/>
      <c r="E712" s="143"/>
      <c r="I712" s="139"/>
      <c r="J712" s="139"/>
      <c r="K712" s="139"/>
      <c r="L712" s="139"/>
    </row>
    <row r="713" spans="1:12" ht="15.75" customHeight="1">
      <c r="A713" s="143"/>
      <c r="B713" s="143"/>
      <c r="C713" s="143"/>
      <c r="D713" s="143"/>
      <c r="E713" s="143"/>
      <c r="I713" s="139"/>
      <c r="J713" s="139"/>
      <c r="K713" s="139"/>
      <c r="L713" s="139"/>
    </row>
    <row r="714" spans="1:12" ht="15.75" customHeight="1">
      <c r="A714" s="143"/>
      <c r="B714" s="143"/>
      <c r="C714" s="143"/>
      <c r="D714" s="143"/>
      <c r="E714" s="143"/>
      <c r="I714" s="139"/>
      <c r="J714" s="139"/>
      <c r="K714" s="139"/>
      <c r="L714" s="139"/>
    </row>
    <row r="715" spans="1:12" ht="15.75" customHeight="1">
      <c r="A715" s="143"/>
      <c r="B715" s="143"/>
      <c r="C715" s="143"/>
      <c r="D715" s="143"/>
      <c r="E715" s="143"/>
      <c r="I715" s="139"/>
      <c r="J715" s="139"/>
      <c r="K715" s="139"/>
      <c r="L715" s="139"/>
    </row>
    <row r="716" spans="1:12" ht="15.75" customHeight="1">
      <c r="A716" s="143"/>
      <c r="B716" s="143"/>
      <c r="C716" s="143"/>
      <c r="D716" s="143"/>
      <c r="E716" s="143"/>
      <c r="I716" s="139"/>
      <c r="J716" s="139"/>
      <c r="K716" s="139"/>
      <c r="L716" s="139"/>
    </row>
    <row r="717" spans="1:12" ht="15.75" customHeight="1">
      <c r="A717" s="143"/>
      <c r="B717" s="143"/>
      <c r="C717" s="143"/>
      <c r="D717" s="143"/>
      <c r="E717" s="143"/>
      <c r="I717" s="139"/>
      <c r="J717" s="139"/>
      <c r="K717" s="139"/>
      <c r="L717" s="139"/>
    </row>
    <row r="718" spans="1:12" ht="15.75" customHeight="1">
      <c r="A718" s="143"/>
      <c r="B718" s="143"/>
      <c r="C718" s="143"/>
      <c r="D718" s="143"/>
      <c r="E718" s="143"/>
      <c r="I718" s="139"/>
      <c r="J718" s="139"/>
      <c r="K718" s="139"/>
      <c r="L718" s="139"/>
    </row>
    <row r="719" spans="1:12" ht="15.75" customHeight="1">
      <c r="A719" s="143"/>
      <c r="B719" s="143"/>
      <c r="C719" s="143"/>
      <c r="D719" s="143"/>
      <c r="E719" s="143"/>
      <c r="I719" s="139"/>
      <c r="J719" s="139"/>
      <c r="K719" s="139"/>
      <c r="L719" s="139"/>
    </row>
    <row r="720" spans="1:12" ht="15.75" customHeight="1">
      <c r="A720" s="143"/>
      <c r="B720" s="143"/>
      <c r="C720" s="143"/>
      <c r="D720" s="143"/>
      <c r="E720" s="143"/>
      <c r="I720" s="139"/>
      <c r="J720" s="139"/>
      <c r="K720" s="139"/>
      <c r="L720" s="139"/>
    </row>
    <row r="721" spans="1:12" ht="15.75" customHeight="1">
      <c r="A721" s="143"/>
      <c r="B721" s="143"/>
      <c r="C721" s="143"/>
      <c r="D721" s="143"/>
      <c r="E721" s="143"/>
      <c r="I721" s="139"/>
      <c r="J721" s="139"/>
      <c r="K721" s="139"/>
      <c r="L721" s="139"/>
    </row>
    <row r="722" spans="1:12" ht="15.75" customHeight="1">
      <c r="A722" s="143"/>
      <c r="B722" s="143"/>
      <c r="C722" s="143"/>
      <c r="D722" s="143"/>
      <c r="E722" s="143"/>
      <c r="I722" s="139"/>
      <c r="J722" s="139"/>
      <c r="K722" s="139"/>
      <c r="L722" s="139"/>
    </row>
    <row r="723" spans="1:12" ht="15.75" customHeight="1">
      <c r="A723" s="143"/>
      <c r="B723" s="143"/>
      <c r="C723" s="143"/>
      <c r="D723" s="143"/>
      <c r="E723" s="143"/>
      <c r="I723" s="139"/>
      <c r="J723" s="139"/>
      <c r="K723" s="139"/>
      <c r="L723" s="139"/>
    </row>
    <row r="724" spans="1:12" ht="15.75" customHeight="1">
      <c r="A724" s="143"/>
      <c r="B724" s="143"/>
      <c r="C724" s="143"/>
      <c r="D724" s="143"/>
      <c r="E724" s="143"/>
      <c r="I724" s="139"/>
      <c r="J724" s="139"/>
      <c r="K724" s="139"/>
      <c r="L724" s="139"/>
    </row>
    <row r="725" spans="1:12" ht="15.75" customHeight="1">
      <c r="A725" s="143"/>
      <c r="B725" s="143"/>
      <c r="C725" s="143"/>
      <c r="D725" s="143"/>
      <c r="E725" s="143"/>
      <c r="I725" s="139"/>
      <c r="J725" s="139"/>
      <c r="K725" s="139"/>
      <c r="L725" s="139"/>
    </row>
    <row r="726" spans="1:12" ht="15.75" customHeight="1">
      <c r="A726" s="143"/>
      <c r="B726" s="143"/>
      <c r="C726" s="143"/>
      <c r="D726" s="143"/>
      <c r="E726" s="143"/>
      <c r="I726" s="139"/>
      <c r="J726" s="139"/>
      <c r="K726" s="139"/>
      <c r="L726" s="139"/>
    </row>
    <row r="727" spans="1:12" ht="15.75" customHeight="1">
      <c r="A727" s="143"/>
      <c r="B727" s="143"/>
      <c r="C727" s="143"/>
      <c r="D727" s="143"/>
      <c r="E727" s="143"/>
      <c r="I727" s="139"/>
      <c r="J727" s="139"/>
      <c r="K727" s="139"/>
      <c r="L727" s="139"/>
    </row>
    <row r="728" spans="1:12" ht="15.75" customHeight="1">
      <c r="A728" s="143"/>
      <c r="B728" s="143"/>
      <c r="C728" s="143"/>
      <c r="D728" s="143"/>
      <c r="E728" s="143"/>
      <c r="I728" s="139"/>
      <c r="J728" s="139"/>
      <c r="K728" s="139"/>
      <c r="L728" s="139"/>
    </row>
    <row r="729" spans="1:12" ht="15.75" customHeight="1">
      <c r="A729" s="143"/>
      <c r="B729" s="143"/>
      <c r="C729" s="143"/>
      <c r="D729" s="143"/>
      <c r="E729" s="143"/>
      <c r="I729" s="139"/>
      <c r="J729" s="139"/>
      <c r="K729" s="139"/>
      <c r="L729" s="139"/>
    </row>
    <row r="730" spans="1:12" ht="15.75" customHeight="1">
      <c r="A730" s="143"/>
      <c r="B730" s="143"/>
      <c r="C730" s="143"/>
      <c r="D730" s="143"/>
      <c r="E730" s="143"/>
      <c r="I730" s="139"/>
      <c r="J730" s="139"/>
      <c r="K730" s="139"/>
      <c r="L730" s="139"/>
    </row>
    <row r="731" spans="1:12" ht="15.75" customHeight="1">
      <c r="A731" s="143"/>
      <c r="B731" s="143"/>
      <c r="C731" s="143"/>
      <c r="D731" s="143"/>
      <c r="E731" s="143"/>
      <c r="I731" s="139"/>
      <c r="J731" s="139"/>
      <c r="K731" s="139"/>
      <c r="L731" s="139"/>
    </row>
    <row r="732" spans="1:12" ht="15.75" customHeight="1">
      <c r="A732" s="143"/>
      <c r="B732" s="143"/>
      <c r="C732" s="143"/>
      <c r="D732" s="143"/>
      <c r="E732" s="143"/>
      <c r="I732" s="139"/>
      <c r="J732" s="139"/>
      <c r="K732" s="139"/>
      <c r="L732" s="139"/>
    </row>
    <row r="733" spans="1:12" ht="15.75" customHeight="1">
      <c r="A733" s="143"/>
      <c r="B733" s="143"/>
      <c r="C733" s="143"/>
      <c r="D733" s="143"/>
      <c r="E733" s="143"/>
      <c r="I733" s="139"/>
      <c r="J733" s="139"/>
      <c r="K733" s="139"/>
      <c r="L733" s="139"/>
    </row>
    <row r="734" spans="1:12" ht="15.75" customHeight="1">
      <c r="A734" s="143"/>
      <c r="B734" s="143"/>
      <c r="C734" s="143"/>
      <c r="D734" s="143"/>
      <c r="E734" s="143"/>
      <c r="I734" s="139"/>
      <c r="J734" s="139"/>
      <c r="K734" s="139"/>
      <c r="L734" s="139"/>
    </row>
    <row r="735" spans="1:12" ht="15.75" customHeight="1">
      <c r="A735" s="143"/>
      <c r="B735" s="143"/>
      <c r="C735" s="143"/>
      <c r="D735" s="143"/>
      <c r="E735" s="143"/>
      <c r="I735" s="139"/>
      <c r="J735" s="139"/>
      <c r="K735" s="139"/>
      <c r="L735" s="139"/>
    </row>
    <row r="736" spans="1:12" ht="15.75" customHeight="1">
      <c r="A736" s="143"/>
      <c r="B736" s="143"/>
      <c r="C736" s="143"/>
      <c r="D736" s="143"/>
      <c r="E736" s="143"/>
      <c r="I736" s="139"/>
      <c r="J736" s="139"/>
      <c r="K736" s="139"/>
      <c r="L736" s="139"/>
    </row>
    <row r="737" spans="1:12" ht="15.75" customHeight="1">
      <c r="A737" s="143"/>
      <c r="B737" s="143"/>
      <c r="C737" s="143"/>
      <c r="D737" s="143"/>
      <c r="E737" s="143"/>
      <c r="I737" s="139"/>
      <c r="J737" s="139"/>
      <c r="K737" s="139"/>
      <c r="L737" s="139"/>
    </row>
    <row r="738" spans="1:12" ht="15.75" customHeight="1">
      <c r="A738" s="143"/>
      <c r="B738" s="143"/>
      <c r="C738" s="143"/>
      <c r="D738" s="143"/>
      <c r="E738" s="143"/>
      <c r="I738" s="139"/>
      <c r="J738" s="139"/>
      <c r="K738" s="139"/>
      <c r="L738" s="139"/>
    </row>
    <row r="739" spans="1:12" ht="15.75" customHeight="1">
      <c r="A739" s="143"/>
      <c r="B739" s="143"/>
      <c r="C739" s="143"/>
      <c r="D739" s="143"/>
      <c r="E739" s="143"/>
      <c r="I739" s="139"/>
      <c r="J739" s="139"/>
      <c r="K739" s="139"/>
      <c r="L739" s="139"/>
    </row>
    <row r="740" spans="1:12" ht="15.75" customHeight="1">
      <c r="A740" s="143"/>
      <c r="B740" s="143"/>
      <c r="C740" s="143"/>
      <c r="D740" s="143"/>
      <c r="E740" s="143"/>
      <c r="I740" s="139"/>
      <c r="J740" s="139"/>
      <c r="K740" s="139"/>
      <c r="L740" s="139"/>
    </row>
    <row r="741" spans="1:12" ht="15.75" customHeight="1">
      <c r="A741" s="143"/>
      <c r="B741" s="143"/>
      <c r="C741" s="143"/>
      <c r="D741" s="143"/>
      <c r="E741" s="143"/>
      <c r="I741" s="139"/>
      <c r="J741" s="139"/>
      <c r="K741" s="139"/>
      <c r="L741" s="139"/>
    </row>
    <row r="742" spans="1:12" ht="15.75" customHeight="1">
      <c r="A742" s="143"/>
      <c r="B742" s="143"/>
      <c r="C742" s="143"/>
      <c r="D742" s="143"/>
      <c r="E742" s="143"/>
      <c r="I742" s="139"/>
      <c r="J742" s="139"/>
      <c r="K742" s="139"/>
      <c r="L742" s="139"/>
    </row>
    <row r="743" spans="1:12" ht="15.75" customHeight="1">
      <c r="A743" s="143"/>
      <c r="B743" s="143"/>
      <c r="C743" s="143"/>
      <c r="D743" s="143"/>
      <c r="E743" s="143"/>
      <c r="I743" s="139"/>
      <c r="J743" s="139"/>
      <c r="K743" s="139"/>
      <c r="L743" s="139"/>
    </row>
    <row r="744" spans="1:12" ht="15.75" customHeight="1">
      <c r="A744" s="143"/>
      <c r="B744" s="143"/>
      <c r="C744" s="143"/>
      <c r="D744" s="143"/>
      <c r="E744" s="143"/>
      <c r="I744" s="139"/>
      <c r="J744" s="139"/>
      <c r="K744" s="139"/>
      <c r="L744" s="139"/>
    </row>
    <row r="745" spans="1:12" ht="15.75" customHeight="1">
      <c r="A745" s="143"/>
      <c r="B745" s="143"/>
      <c r="C745" s="143"/>
      <c r="D745" s="143"/>
      <c r="E745" s="143"/>
      <c r="I745" s="139"/>
      <c r="J745" s="139"/>
      <c r="K745" s="139"/>
      <c r="L745" s="139"/>
    </row>
    <row r="746" spans="1:12" ht="15.75" customHeight="1">
      <c r="A746" s="143"/>
      <c r="B746" s="143"/>
      <c r="C746" s="143"/>
      <c r="D746" s="143"/>
      <c r="E746" s="143"/>
      <c r="I746" s="139"/>
      <c r="J746" s="139"/>
      <c r="K746" s="139"/>
      <c r="L746" s="139"/>
    </row>
    <row r="747" spans="1:12" ht="15.75" customHeight="1">
      <c r="A747" s="143"/>
      <c r="B747" s="143"/>
      <c r="C747" s="143"/>
      <c r="D747" s="143"/>
      <c r="E747" s="143"/>
      <c r="I747" s="139"/>
      <c r="J747" s="139"/>
      <c r="K747" s="139"/>
      <c r="L747" s="139"/>
    </row>
    <row r="748" spans="1:12" ht="15.75" customHeight="1">
      <c r="A748" s="143"/>
      <c r="B748" s="143"/>
      <c r="C748" s="143"/>
      <c r="D748" s="143"/>
      <c r="E748" s="143"/>
      <c r="I748" s="139"/>
      <c r="J748" s="139"/>
      <c r="K748" s="139"/>
      <c r="L748" s="139"/>
    </row>
    <row r="749" spans="1:12" ht="15.75" customHeight="1">
      <c r="A749" s="143"/>
      <c r="B749" s="143"/>
      <c r="C749" s="143"/>
      <c r="D749" s="143"/>
      <c r="E749" s="143"/>
      <c r="I749" s="139"/>
      <c r="J749" s="139"/>
      <c r="K749" s="139"/>
      <c r="L749" s="139"/>
    </row>
    <row r="750" spans="1:12" ht="15.75" customHeight="1">
      <c r="A750" s="143"/>
      <c r="B750" s="143"/>
      <c r="C750" s="143"/>
      <c r="D750" s="143"/>
      <c r="E750" s="143"/>
      <c r="I750" s="139"/>
      <c r="J750" s="139"/>
      <c r="K750" s="139"/>
      <c r="L750" s="139"/>
    </row>
    <row r="751" spans="1:12" ht="15.75" customHeight="1">
      <c r="A751" s="143"/>
      <c r="B751" s="143"/>
      <c r="C751" s="143"/>
      <c r="D751" s="143"/>
      <c r="E751" s="143"/>
      <c r="I751" s="139"/>
      <c r="J751" s="139"/>
      <c r="K751" s="139"/>
      <c r="L751" s="139"/>
    </row>
    <row r="752" spans="1:12" ht="15.75" customHeight="1">
      <c r="A752" s="143"/>
      <c r="B752" s="143"/>
      <c r="C752" s="143"/>
      <c r="D752" s="143"/>
      <c r="E752" s="143"/>
      <c r="I752" s="139"/>
      <c r="J752" s="139"/>
      <c r="K752" s="139"/>
      <c r="L752" s="139"/>
    </row>
    <row r="753" spans="1:12" ht="15.75" customHeight="1">
      <c r="A753" s="143"/>
      <c r="B753" s="143"/>
      <c r="C753" s="143"/>
      <c r="D753" s="143"/>
      <c r="E753" s="143"/>
      <c r="I753" s="139"/>
      <c r="J753" s="139"/>
      <c r="K753" s="139"/>
      <c r="L753" s="139"/>
    </row>
    <row r="754" spans="1:12" ht="15.75" customHeight="1">
      <c r="A754" s="143"/>
      <c r="B754" s="143"/>
      <c r="C754" s="143"/>
      <c r="D754" s="143"/>
      <c r="E754" s="143"/>
      <c r="I754" s="139"/>
      <c r="J754" s="139"/>
      <c r="K754" s="139"/>
      <c r="L754" s="139"/>
    </row>
    <row r="755" spans="1:12" ht="15.75" customHeight="1">
      <c r="A755" s="143"/>
      <c r="B755" s="143"/>
      <c r="C755" s="143"/>
      <c r="D755" s="143"/>
      <c r="E755" s="143"/>
      <c r="I755" s="139"/>
      <c r="J755" s="139"/>
      <c r="K755" s="139"/>
      <c r="L755" s="139"/>
    </row>
    <row r="756" spans="1:12" ht="15.75" customHeight="1">
      <c r="A756" s="143"/>
      <c r="B756" s="143"/>
      <c r="C756" s="143"/>
      <c r="D756" s="143"/>
      <c r="E756" s="143"/>
      <c r="I756" s="139"/>
      <c r="J756" s="139"/>
      <c r="K756" s="139"/>
      <c r="L756" s="139"/>
    </row>
    <row r="757" spans="1:12" ht="15.75" customHeight="1">
      <c r="A757" s="143"/>
      <c r="B757" s="143"/>
      <c r="C757" s="143"/>
      <c r="D757" s="143"/>
      <c r="E757" s="143"/>
      <c r="I757" s="139"/>
      <c r="J757" s="139"/>
      <c r="K757" s="139"/>
      <c r="L757" s="139"/>
    </row>
    <row r="758" spans="1:12" ht="15.75" customHeight="1">
      <c r="A758" s="143"/>
      <c r="B758" s="143"/>
      <c r="C758" s="143"/>
      <c r="D758" s="143"/>
      <c r="E758" s="143"/>
      <c r="I758" s="139"/>
      <c r="J758" s="139"/>
      <c r="K758" s="139"/>
      <c r="L758" s="139"/>
    </row>
    <row r="759" spans="1:12" ht="15.75" customHeight="1">
      <c r="A759" s="143"/>
      <c r="B759" s="143"/>
      <c r="C759" s="143"/>
      <c r="D759" s="143"/>
      <c r="E759" s="143"/>
      <c r="I759" s="139"/>
      <c r="J759" s="139"/>
      <c r="K759" s="139"/>
      <c r="L759" s="139"/>
    </row>
    <row r="760" spans="1:12" ht="15.75" customHeight="1">
      <c r="A760" s="143"/>
      <c r="B760" s="143"/>
      <c r="C760" s="143"/>
      <c r="D760" s="143"/>
      <c r="E760" s="143"/>
      <c r="I760" s="139"/>
      <c r="J760" s="139"/>
      <c r="K760" s="139"/>
      <c r="L760" s="139"/>
    </row>
    <row r="761" spans="1:12" ht="15.75" customHeight="1">
      <c r="A761" s="143"/>
      <c r="B761" s="143"/>
      <c r="C761" s="143"/>
      <c r="D761" s="143"/>
      <c r="E761" s="143"/>
      <c r="I761" s="139"/>
      <c r="J761" s="139"/>
      <c r="K761" s="139"/>
      <c r="L761" s="139"/>
    </row>
    <row r="762" spans="1:12" ht="15.75" customHeight="1">
      <c r="A762" s="143"/>
      <c r="B762" s="143"/>
      <c r="C762" s="143"/>
      <c r="D762" s="143"/>
      <c r="E762" s="143"/>
      <c r="I762" s="139"/>
      <c r="J762" s="139"/>
      <c r="K762" s="139"/>
      <c r="L762" s="139"/>
    </row>
    <row r="763" spans="1:12" ht="15.75" customHeight="1">
      <c r="A763" s="143"/>
      <c r="B763" s="143"/>
      <c r="C763" s="143"/>
      <c r="D763" s="143"/>
      <c r="E763" s="143"/>
      <c r="I763" s="139"/>
      <c r="J763" s="139"/>
      <c r="K763" s="139"/>
      <c r="L763" s="139"/>
    </row>
    <row r="764" spans="1:12" ht="15.75" customHeight="1">
      <c r="A764" s="143"/>
      <c r="B764" s="143"/>
      <c r="C764" s="143"/>
      <c r="D764" s="143"/>
      <c r="E764" s="143"/>
      <c r="I764" s="139"/>
      <c r="J764" s="139"/>
      <c r="K764" s="139"/>
      <c r="L764" s="139"/>
    </row>
    <row r="765" spans="1:12" ht="15.75" customHeight="1">
      <c r="A765" s="143"/>
      <c r="B765" s="143"/>
      <c r="C765" s="143"/>
      <c r="D765" s="143"/>
      <c r="E765" s="143"/>
      <c r="I765" s="139"/>
      <c r="J765" s="139"/>
      <c r="K765" s="139"/>
      <c r="L765" s="139"/>
    </row>
    <row r="766" spans="1:12" ht="15.75" customHeight="1">
      <c r="A766" s="143"/>
      <c r="B766" s="143"/>
      <c r="C766" s="143"/>
      <c r="D766" s="143"/>
      <c r="E766" s="143"/>
      <c r="I766" s="139"/>
      <c r="J766" s="139"/>
      <c r="K766" s="139"/>
      <c r="L766" s="139"/>
    </row>
    <row r="767" spans="1:12" ht="15.75" customHeight="1">
      <c r="A767" s="143"/>
      <c r="B767" s="143"/>
      <c r="C767" s="143"/>
      <c r="D767" s="143"/>
      <c r="E767" s="143"/>
      <c r="I767" s="139"/>
      <c r="J767" s="139"/>
      <c r="K767" s="139"/>
      <c r="L767" s="139"/>
    </row>
    <row r="768" spans="1:12" ht="15.75" customHeight="1">
      <c r="A768" s="143"/>
      <c r="B768" s="143"/>
      <c r="C768" s="143"/>
      <c r="D768" s="143"/>
      <c r="E768" s="143"/>
      <c r="I768" s="139"/>
      <c r="J768" s="139"/>
      <c r="K768" s="139"/>
      <c r="L768" s="139"/>
    </row>
    <row r="769" spans="1:12" ht="15.75" customHeight="1">
      <c r="A769" s="143"/>
      <c r="B769" s="143"/>
      <c r="C769" s="143"/>
      <c r="D769" s="143"/>
      <c r="E769" s="143"/>
      <c r="I769" s="139"/>
      <c r="J769" s="139"/>
      <c r="K769" s="139"/>
      <c r="L769" s="139"/>
    </row>
    <row r="770" spans="1:12" ht="15.75" customHeight="1">
      <c r="A770" s="143"/>
      <c r="B770" s="143"/>
      <c r="C770" s="143"/>
      <c r="D770" s="143"/>
      <c r="E770" s="143"/>
      <c r="I770" s="139"/>
      <c r="J770" s="139"/>
      <c r="K770" s="139"/>
      <c r="L770" s="139"/>
    </row>
    <row r="771" spans="1:12" ht="15.75" customHeight="1">
      <c r="A771" s="143"/>
      <c r="B771" s="143"/>
      <c r="C771" s="143"/>
      <c r="D771" s="143"/>
      <c r="E771" s="143"/>
      <c r="I771" s="139"/>
      <c r="J771" s="139"/>
      <c r="K771" s="139"/>
      <c r="L771" s="139"/>
    </row>
    <row r="772" spans="1:12" ht="15.75" customHeight="1">
      <c r="A772" s="143"/>
      <c r="B772" s="143"/>
      <c r="C772" s="143"/>
      <c r="D772" s="143"/>
      <c r="E772" s="143"/>
      <c r="I772" s="139"/>
      <c r="J772" s="139"/>
      <c r="K772" s="139"/>
      <c r="L772" s="139"/>
    </row>
    <row r="773" spans="1:12" ht="15.75" customHeight="1">
      <c r="A773" s="143"/>
      <c r="B773" s="143"/>
      <c r="C773" s="143"/>
      <c r="D773" s="143"/>
      <c r="E773" s="143"/>
      <c r="I773" s="139"/>
      <c r="J773" s="139"/>
      <c r="K773" s="139"/>
      <c r="L773" s="139"/>
    </row>
    <row r="774" spans="1:12" ht="15.75" customHeight="1">
      <c r="A774" s="143"/>
      <c r="B774" s="143"/>
      <c r="C774" s="143"/>
      <c r="D774" s="143"/>
      <c r="E774" s="143"/>
      <c r="I774" s="139"/>
      <c r="J774" s="139"/>
      <c r="K774" s="139"/>
      <c r="L774" s="139"/>
    </row>
    <row r="775" spans="1:12" ht="15.75" customHeight="1">
      <c r="A775" s="143"/>
      <c r="B775" s="143"/>
      <c r="C775" s="143"/>
      <c r="D775" s="143"/>
      <c r="E775" s="143"/>
      <c r="I775" s="139"/>
      <c r="J775" s="139"/>
      <c r="K775" s="139"/>
      <c r="L775" s="139"/>
    </row>
    <row r="776" spans="1:12" ht="15.75" customHeight="1">
      <c r="A776" s="143"/>
      <c r="B776" s="143"/>
      <c r="C776" s="143"/>
      <c r="D776" s="143"/>
      <c r="E776" s="143"/>
      <c r="I776" s="139"/>
      <c r="J776" s="139"/>
      <c r="K776" s="139"/>
      <c r="L776" s="139"/>
    </row>
    <row r="777" spans="1:12" ht="15.75" customHeight="1">
      <c r="A777" s="143"/>
      <c r="B777" s="143"/>
      <c r="C777" s="143"/>
      <c r="D777" s="143"/>
      <c r="E777" s="143"/>
      <c r="I777" s="139"/>
      <c r="J777" s="139"/>
      <c r="K777" s="139"/>
      <c r="L777" s="139"/>
    </row>
    <row r="778" spans="1:12" ht="15.75" customHeight="1">
      <c r="A778" s="143"/>
      <c r="B778" s="143"/>
      <c r="C778" s="143"/>
      <c r="D778" s="143"/>
      <c r="E778" s="143"/>
      <c r="I778" s="139"/>
      <c r="J778" s="139"/>
      <c r="K778" s="139"/>
      <c r="L778" s="139"/>
    </row>
    <row r="779" spans="1:12" ht="15.75" customHeight="1">
      <c r="A779" s="143"/>
      <c r="B779" s="143"/>
      <c r="C779" s="143"/>
      <c r="D779" s="143"/>
      <c r="E779" s="143"/>
      <c r="I779" s="139"/>
      <c r="J779" s="139"/>
      <c r="K779" s="139"/>
      <c r="L779" s="139"/>
    </row>
    <row r="780" spans="1:12" ht="15.75" customHeight="1">
      <c r="A780" s="143"/>
      <c r="B780" s="143"/>
      <c r="C780" s="143"/>
      <c r="D780" s="143"/>
      <c r="E780" s="143"/>
      <c r="I780" s="139"/>
      <c r="J780" s="139"/>
      <c r="K780" s="139"/>
      <c r="L780" s="139"/>
    </row>
    <row r="781" spans="1:12" ht="15.75" customHeight="1">
      <c r="A781" s="143"/>
      <c r="B781" s="143"/>
      <c r="C781" s="143"/>
      <c r="D781" s="143"/>
      <c r="E781" s="143"/>
      <c r="I781" s="139"/>
      <c r="J781" s="139"/>
      <c r="K781" s="139"/>
      <c r="L781" s="139"/>
    </row>
    <row r="782" spans="1:12" ht="15.75" customHeight="1">
      <c r="A782" s="143"/>
      <c r="B782" s="143"/>
      <c r="C782" s="143"/>
      <c r="D782" s="143"/>
      <c r="E782" s="143"/>
      <c r="I782" s="139"/>
      <c r="J782" s="139"/>
      <c r="K782" s="139"/>
      <c r="L782" s="139"/>
    </row>
    <row r="783" spans="1:12" ht="15.75" customHeight="1">
      <c r="A783" s="143"/>
      <c r="B783" s="143"/>
      <c r="C783" s="143"/>
      <c r="D783" s="143"/>
      <c r="E783" s="143"/>
      <c r="I783" s="139"/>
      <c r="J783" s="139"/>
      <c r="K783" s="139"/>
      <c r="L783" s="139"/>
    </row>
    <row r="784" spans="1:12" ht="15.75" customHeight="1">
      <c r="A784" s="143"/>
      <c r="B784" s="143"/>
      <c r="C784" s="143"/>
      <c r="D784" s="143"/>
      <c r="E784" s="143"/>
      <c r="I784" s="139"/>
      <c r="J784" s="139"/>
      <c r="K784" s="139"/>
      <c r="L784" s="139"/>
    </row>
    <row r="785" spans="1:12" ht="15.75" customHeight="1">
      <c r="A785" s="143"/>
      <c r="B785" s="143"/>
      <c r="C785" s="143"/>
      <c r="D785" s="143"/>
      <c r="E785" s="143"/>
      <c r="I785" s="139"/>
      <c r="J785" s="139"/>
      <c r="K785" s="139"/>
      <c r="L785" s="139"/>
    </row>
    <row r="786" spans="1:12" ht="15.75" customHeight="1">
      <c r="A786" s="143"/>
      <c r="B786" s="143"/>
      <c r="C786" s="143"/>
      <c r="D786" s="143"/>
      <c r="E786" s="143"/>
      <c r="I786" s="139"/>
      <c r="J786" s="139"/>
      <c r="K786" s="139"/>
      <c r="L786" s="139"/>
    </row>
    <row r="787" spans="1:12" ht="15.75" customHeight="1">
      <c r="A787" s="143"/>
      <c r="B787" s="143"/>
      <c r="C787" s="143"/>
      <c r="D787" s="143"/>
      <c r="E787" s="143"/>
      <c r="I787" s="139"/>
      <c r="J787" s="139"/>
      <c r="K787" s="139"/>
      <c r="L787" s="139"/>
    </row>
    <row r="788" spans="1:12" ht="15.75" customHeight="1">
      <c r="A788" s="143"/>
      <c r="B788" s="143"/>
      <c r="C788" s="143"/>
      <c r="D788" s="143"/>
      <c r="E788" s="143"/>
      <c r="I788" s="139"/>
      <c r="J788" s="139"/>
      <c r="K788" s="139"/>
      <c r="L788" s="139"/>
    </row>
    <row r="789" spans="1:12" ht="15.75" customHeight="1">
      <c r="A789" s="143"/>
      <c r="B789" s="143"/>
      <c r="C789" s="143"/>
      <c r="D789" s="143"/>
      <c r="E789" s="143"/>
      <c r="I789" s="139"/>
      <c r="J789" s="139"/>
      <c r="K789" s="139"/>
      <c r="L789" s="139"/>
    </row>
    <row r="790" spans="1:12" ht="15.75" customHeight="1">
      <c r="A790" s="143"/>
      <c r="B790" s="143"/>
      <c r="C790" s="143"/>
      <c r="D790" s="143"/>
      <c r="E790" s="143"/>
      <c r="I790" s="139"/>
      <c r="J790" s="139"/>
      <c r="K790" s="139"/>
      <c r="L790" s="139"/>
    </row>
    <row r="791" spans="1:12" ht="15.75" customHeight="1">
      <c r="A791" s="143"/>
      <c r="B791" s="143"/>
      <c r="C791" s="143"/>
      <c r="D791" s="143"/>
      <c r="E791" s="143"/>
      <c r="I791" s="139"/>
      <c r="J791" s="139"/>
      <c r="K791" s="139"/>
      <c r="L791" s="139"/>
    </row>
    <row r="792" spans="1:12" ht="15.75" customHeight="1">
      <c r="A792" s="143"/>
      <c r="B792" s="143"/>
      <c r="C792" s="143"/>
      <c r="D792" s="143"/>
      <c r="E792" s="143"/>
      <c r="I792" s="139"/>
      <c r="J792" s="139"/>
      <c r="K792" s="139"/>
      <c r="L792" s="139"/>
    </row>
    <row r="793" spans="1:12" ht="15.75" customHeight="1">
      <c r="A793" s="143"/>
      <c r="B793" s="143"/>
      <c r="C793" s="143"/>
      <c r="D793" s="143"/>
      <c r="E793" s="143"/>
      <c r="I793" s="139"/>
      <c r="J793" s="139"/>
      <c r="K793" s="139"/>
      <c r="L793" s="139"/>
    </row>
    <row r="794" spans="1:12" ht="15.75" customHeight="1">
      <c r="A794" s="143"/>
      <c r="B794" s="143"/>
      <c r="C794" s="143"/>
      <c r="D794" s="143"/>
      <c r="E794" s="143"/>
      <c r="I794" s="139"/>
      <c r="J794" s="139"/>
      <c r="K794" s="139"/>
      <c r="L794" s="139"/>
    </row>
    <row r="795" spans="1:12" ht="15.75" customHeight="1">
      <c r="A795" s="143"/>
      <c r="B795" s="143"/>
      <c r="C795" s="143"/>
      <c r="D795" s="143"/>
      <c r="E795" s="143"/>
      <c r="I795" s="139"/>
      <c r="J795" s="139"/>
      <c r="K795" s="139"/>
      <c r="L795" s="139"/>
    </row>
    <row r="796" spans="1:12" ht="15.75" customHeight="1">
      <c r="A796" s="143"/>
      <c r="B796" s="143"/>
      <c r="C796" s="143"/>
      <c r="D796" s="143"/>
      <c r="E796" s="143"/>
      <c r="I796" s="139"/>
      <c r="J796" s="139"/>
      <c r="K796" s="139"/>
      <c r="L796" s="139"/>
    </row>
    <row r="797" spans="1:12" ht="15.75" customHeight="1">
      <c r="A797" s="143"/>
      <c r="B797" s="143"/>
      <c r="C797" s="143"/>
      <c r="D797" s="143"/>
      <c r="E797" s="143"/>
      <c r="I797" s="139"/>
      <c r="J797" s="139"/>
      <c r="K797" s="139"/>
      <c r="L797" s="139"/>
    </row>
    <row r="798" spans="1:12" ht="15.75" customHeight="1">
      <c r="A798" s="143"/>
      <c r="B798" s="143"/>
      <c r="C798" s="143"/>
      <c r="D798" s="143"/>
      <c r="E798" s="143"/>
      <c r="I798" s="139"/>
      <c r="J798" s="139"/>
      <c r="K798" s="139"/>
      <c r="L798" s="139"/>
    </row>
    <row r="799" spans="1:12" ht="15.75" customHeight="1">
      <c r="A799" s="143"/>
      <c r="B799" s="143"/>
      <c r="C799" s="143"/>
      <c r="D799" s="143"/>
      <c r="E799" s="143"/>
      <c r="I799" s="139"/>
      <c r="J799" s="139"/>
      <c r="K799" s="139"/>
      <c r="L799" s="139"/>
    </row>
    <row r="800" spans="1:12" ht="15.75" customHeight="1">
      <c r="A800" s="143"/>
      <c r="B800" s="143"/>
      <c r="C800" s="143"/>
      <c r="D800" s="143"/>
      <c r="E800" s="143"/>
      <c r="I800" s="139"/>
      <c r="J800" s="139"/>
      <c r="K800" s="139"/>
      <c r="L800" s="139"/>
    </row>
    <row r="801" spans="1:12" ht="15.75" customHeight="1">
      <c r="A801" s="143"/>
      <c r="B801" s="143"/>
      <c r="C801" s="143"/>
      <c r="D801" s="143"/>
      <c r="E801" s="143"/>
      <c r="I801" s="139"/>
      <c r="J801" s="139"/>
      <c r="K801" s="139"/>
      <c r="L801" s="139"/>
    </row>
    <row r="802" spans="1:12" ht="15.75" customHeight="1">
      <c r="A802" s="143"/>
      <c r="B802" s="143"/>
      <c r="C802" s="143"/>
      <c r="D802" s="143"/>
      <c r="E802" s="143"/>
      <c r="I802" s="139"/>
      <c r="J802" s="139"/>
      <c r="K802" s="139"/>
      <c r="L802" s="139"/>
    </row>
    <row r="803" spans="1:12" ht="15.75" customHeight="1">
      <c r="A803" s="143"/>
      <c r="B803" s="143"/>
      <c r="C803" s="143"/>
      <c r="D803" s="143"/>
      <c r="E803" s="143"/>
      <c r="I803" s="139"/>
      <c r="J803" s="139"/>
      <c r="K803" s="139"/>
      <c r="L803" s="139"/>
    </row>
    <row r="804" spans="1:12" ht="15.75" customHeight="1">
      <c r="A804" s="143"/>
      <c r="B804" s="143"/>
      <c r="C804" s="143"/>
      <c r="D804" s="143"/>
      <c r="E804" s="143"/>
      <c r="I804" s="139"/>
      <c r="J804" s="139"/>
      <c r="K804" s="139"/>
      <c r="L804" s="139"/>
    </row>
    <row r="805" spans="1:12" ht="15.75" customHeight="1">
      <c r="A805" s="143"/>
      <c r="B805" s="143"/>
      <c r="C805" s="143"/>
      <c r="D805" s="143"/>
      <c r="E805" s="143"/>
      <c r="I805" s="139"/>
      <c r="J805" s="139"/>
      <c r="K805" s="139"/>
      <c r="L805" s="139"/>
    </row>
    <row r="806" spans="1:12" ht="15.75" customHeight="1">
      <c r="A806" s="143"/>
      <c r="B806" s="143"/>
      <c r="C806" s="143"/>
      <c r="D806" s="143"/>
      <c r="E806" s="143"/>
      <c r="I806" s="139"/>
      <c r="J806" s="139"/>
      <c r="K806" s="139"/>
      <c r="L806" s="139"/>
    </row>
    <row r="807" spans="1:12" ht="15.75" customHeight="1">
      <c r="A807" s="143"/>
      <c r="B807" s="143"/>
      <c r="C807" s="143"/>
      <c r="D807" s="143"/>
      <c r="E807" s="143"/>
      <c r="I807" s="139"/>
      <c r="J807" s="139"/>
      <c r="K807" s="139"/>
      <c r="L807" s="139"/>
    </row>
    <row r="808" spans="1:12" ht="15.75" customHeight="1">
      <c r="A808" s="143"/>
      <c r="B808" s="143"/>
      <c r="C808" s="143"/>
      <c r="D808" s="143"/>
      <c r="E808" s="143"/>
      <c r="I808" s="139"/>
      <c r="J808" s="139"/>
      <c r="K808" s="139"/>
      <c r="L808" s="139"/>
    </row>
    <row r="809" spans="1:12" ht="15.75" customHeight="1">
      <c r="A809" s="143"/>
      <c r="B809" s="143"/>
      <c r="C809" s="143"/>
      <c r="D809" s="143"/>
      <c r="E809" s="143"/>
      <c r="I809" s="139"/>
      <c r="J809" s="139"/>
      <c r="K809" s="139"/>
      <c r="L809" s="139"/>
    </row>
    <row r="810" spans="1:12" ht="15.75" customHeight="1">
      <c r="A810" s="143"/>
      <c r="B810" s="143"/>
      <c r="C810" s="143"/>
      <c r="D810" s="143"/>
      <c r="E810" s="143"/>
      <c r="I810" s="139"/>
      <c r="J810" s="139"/>
      <c r="K810" s="139"/>
      <c r="L810" s="139"/>
    </row>
    <row r="811" spans="1:12" ht="15.75" customHeight="1">
      <c r="A811" s="143"/>
      <c r="B811" s="143"/>
      <c r="C811" s="143"/>
      <c r="D811" s="143"/>
      <c r="E811" s="143"/>
      <c r="I811" s="139"/>
      <c r="J811" s="139"/>
      <c r="K811" s="139"/>
      <c r="L811" s="139"/>
    </row>
    <row r="812" spans="1:12" ht="15.75" customHeight="1">
      <c r="A812" s="143"/>
      <c r="B812" s="143"/>
      <c r="C812" s="143"/>
      <c r="D812" s="143"/>
      <c r="E812" s="143"/>
      <c r="I812" s="139"/>
      <c r="J812" s="139"/>
      <c r="K812" s="139"/>
      <c r="L812" s="139"/>
    </row>
    <row r="813" spans="1:12" ht="15.75" customHeight="1">
      <c r="A813" s="143"/>
      <c r="B813" s="143"/>
      <c r="C813" s="143"/>
      <c r="D813" s="143"/>
      <c r="E813" s="143"/>
      <c r="I813" s="139"/>
      <c r="J813" s="139"/>
      <c r="K813" s="139"/>
      <c r="L813" s="139"/>
    </row>
    <row r="814" spans="1:12" ht="15.75" customHeight="1">
      <c r="A814" s="143"/>
      <c r="B814" s="143"/>
      <c r="C814" s="143"/>
      <c r="D814" s="143"/>
      <c r="E814" s="143"/>
      <c r="I814" s="139"/>
      <c r="J814" s="139"/>
      <c r="K814" s="139"/>
      <c r="L814" s="139"/>
    </row>
    <row r="815" spans="1:12" ht="15.75" customHeight="1">
      <c r="A815" s="143"/>
      <c r="B815" s="143"/>
      <c r="C815" s="143"/>
      <c r="D815" s="143"/>
      <c r="E815" s="143"/>
      <c r="I815" s="139"/>
      <c r="J815" s="139"/>
      <c r="K815" s="139"/>
      <c r="L815" s="139"/>
    </row>
    <row r="816" spans="1:12" ht="15.75" customHeight="1">
      <c r="A816" s="143"/>
      <c r="B816" s="143"/>
      <c r="C816" s="143"/>
      <c r="D816" s="143"/>
      <c r="E816" s="143"/>
      <c r="I816" s="139"/>
      <c r="J816" s="139"/>
      <c r="K816" s="139"/>
      <c r="L816" s="139"/>
    </row>
    <row r="817" spans="1:12" ht="15.75" customHeight="1">
      <c r="A817" s="143"/>
      <c r="B817" s="143"/>
      <c r="C817" s="143"/>
      <c r="D817" s="143"/>
      <c r="E817" s="143"/>
      <c r="I817" s="139"/>
      <c r="J817" s="139"/>
      <c r="K817" s="139"/>
      <c r="L817" s="139"/>
    </row>
    <row r="818" spans="1:12" ht="15.75" customHeight="1">
      <c r="A818" s="143"/>
      <c r="B818" s="143"/>
      <c r="C818" s="143"/>
      <c r="D818" s="143"/>
      <c r="E818" s="143"/>
      <c r="I818" s="139"/>
      <c r="J818" s="139"/>
      <c r="K818" s="139"/>
      <c r="L818" s="139"/>
    </row>
    <row r="819" spans="1:12" ht="15.75" customHeight="1">
      <c r="A819" s="143"/>
      <c r="B819" s="143"/>
      <c r="C819" s="143"/>
      <c r="D819" s="143"/>
      <c r="E819" s="143"/>
      <c r="I819" s="139"/>
      <c r="J819" s="139"/>
      <c r="K819" s="139"/>
      <c r="L819" s="139"/>
    </row>
    <row r="820" spans="1:12" ht="15.75" customHeight="1">
      <c r="A820" s="143"/>
      <c r="B820" s="143"/>
      <c r="C820" s="143"/>
      <c r="D820" s="143"/>
      <c r="E820" s="143"/>
      <c r="I820" s="139"/>
      <c r="J820" s="139"/>
      <c r="K820" s="139"/>
      <c r="L820" s="139"/>
    </row>
    <row r="821" spans="1:12" ht="15.75" customHeight="1">
      <c r="A821" s="143"/>
      <c r="B821" s="143"/>
      <c r="C821" s="143"/>
      <c r="D821" s="143"/>
      <c r="E821" s="143"/>
      <c r="I821" s="139"/>
      <c r="J821" s="139"/>
      <c r="K821" s="139"/>
      <c r="L821" s="139"/>
    </row>
    <row r="822" spans="1:12" ht="15.75" customHeight="1">
      <c r="A822" s="143"/>
      <c r="B822" s="143"/>
      <c r="C822" s="143"/>
      <c r="D822" s="143"/>
      <c r="E822" s="143"/>
      <c r="I822" s="139"/>
      <c r="J822" s="139"/>
      <c r="K822" s="139"/>
      <c r="L822" s="139"/>
    </row>
    <row r="823" spans="1:12" ht="15.75" customHeight="1">
      <c r="A823" s="143"/>
      <c r="B823" s="143"/>
      <c r="C823" s="143"/>
      <c r="D823" s="143"/>
      <c r="E823" s="143"/>
      <c r="I823" s="139"/>
      <c r="J823" s="139"/>
      <c r="K823" s="139"/>
      <c r="L823" s="139"/>
    </row>
    <row r="824" spans="1:12" ht="15.75" customHeight="1">
      <c r="A824" s="143"/>
      <c r="B824" s="143"/>
      <c r="C824" s="143"/>
      <c r="D824" s="143"/>
      <c r="E824" s="143"/>
      <c r="I824" s="139"/>
      <c r="J824" s="139"/>
      <c r="K824" s="139"/>
      <c r="L824" s="139"/>
    </row>
    <row r="825" spans="1:12" ht="15.75" customHeight="1">
      <c r="A825" s="143"/>
      <c r="B825" s="143"/>
      <c r="C825" s="143"/>
      <c r="D825" s="143"/>
      <c r="E825" s="143"/>
      <c r="I825" s="139"/>
      <c r="J825" s="139"/>
      <c r="K825" s="139"/>
      <c r="L825" s="139"/>
    </row>
    <row r="826" spans="1:12" ht="15.75" customHeight="1">
      <c r="A826" s="143"/>
      <c r="B826" s="143"/>
      <c r="C826" s="143"/>
      <c r="D826" s="143"/>
      <c r="E826" s="143"/>
      <c r="I826" s="139"/>
      <c r="J826" s="139"/>
      <c r="K826" s="139"/>
      <c r="L826" s="139"/>
    </row>
    <row r="827" spans="1:12" ht="15.75" customHeight="1">
      <c r="A827" s="143"/>
      <c r="B827" s="143"/>
      <c r="C827" s="143"/>
      <c r="D827" s="143"/>
      <c r="E827" s="143"/>
      <c r="I827" s="139"/>
      <c r="J827" s="139"/>
      <c r="K827" s="139"/>
      <c r="L827" s="139"/>
    </row>
    <row r="828" spans="1:12" ht="15.75" customHeight="1">
      <c r="A828" s="143"/>
      <c r="B828" s="143"/>
      <c r="C828" s="143"/>
      <c r="D828" s="143"/>
      <c r="E828" s="143"/>
      <c r="I828" s="139"/>
      <c r="J828" s="139"/>
      <c r="K828" s="139"/>
      <c r="L828" s="139"/>
    </row>
    <row r="829" spans="1:12" ht="15.75" customHeight="1">
      <c r="A829" s="143"/>
      <c r="B829" s="143"/>
      <c r="C829" s="143"/>
      <c r="D829" s="143"/>
      <c r="E829" s="143"/>
      <c r="I829" s="139"/>
      <c r="J829" s="139"/>
      <c r="K829" s="139"/>
      <c r="L829" s="139"/>
    </row>
    <row r="830" spans="1:12" ht="15.75" customHeight="1">
      <c r="A830" s="143"/>
      <c r="B830" s="143"/>
      <c r="C830" s="143"/>
      <c r="D830" s="143"/>
      <c r="E830" s="143"/>
      <c r="I830" s="139"/>
      <c r="J830" s="139"/>
      <c r="K830" s="139"/>
      <c r="L830" s="139"/>
    </row>
    <row r="831" spans="1:12" ht="15.75" customHeight="1">
      <c r="A831" s="143"/>
      <c r="B831" s="143"/>
      <c r="C831" s="143"/>
      <c r="D831" s="143"/>
      <c r="E831" s="143"/>
      <c r="I831" s="139"/>
      <c r="J831" s="139"/>
      <c r="K831" s="139"/>
      <c r="L831" s="139"/>
    </row>
    <row r="832" spans="1:12" ht="15.75" customHeight="1">
      <c r="A832" s="143"/>
      <c r="B832" s="143"/>
      <c r="C832" s="143"/>
      <c r="D832" s="143"/>
      <c r="E832" s="143"/>
      <c r="I832" s="139"/>
      <c r="J832" s="139"/>
      <c r="K832" s="139"/>
      <c r="L832" s="139"/>
    </row>
    <row r="833" spans="1:12" ht="15.75" customHeight="1">
      <c r="A833" s="143"/>
      <c r="B833" s="143"/>
      <c r="C833" s="143"/>
      <c r="D833" s="143"/>
      <c r="E833" s="143"/>
      <c r="I833" s="139"/>
      <c r="J833" s="139"/>
      <c r="K833" s="139"/>
      <c r="L833" s="139"/>
    </row>
    <row r="834" spans="1:12" ht="15.75" customHeight="1">
      <c r="A834" s="143"/>
      <c r="B834" s="143"/>
      <c r="C834" s="143"/>
      <c r="D834" s="143"/>
      <c r="E834" s="143"/>
      <c r="I834" s="139"/>
      <c r="J834" s="139"/>
      <c r="K834" s="139"/>
      <c r="L834" s="139"/>
    </row>
    <row r="835" spans="1:12" ht="15.75" customHeight="1">
      <c r="A835" s="143"/>
      <c r="B835" s="143"/>
      <c r="C835" s="143"/>
      <c r="D835" s="143"/>
      <c r="E835" s="143"/>
      <c r="I835" s="139"/>
      <c r="J835" s="139"/>
      <c r="K835" s="139"/>
      <c r="L835" s="139"/>
    </row>
    <row r="836" spans="1:12" ht="15.75" customHeight="1">
      <c r="A836" s="143"/>
      <c r="B836" s="143"/>
      <c r="C836" s="143"/>
      <c r="D836" s="143"/>
      <c r="E836" s="143"/>
      <c r="I836" s="139"/>
      <c r="J836" s="139"/>
      <c r="K836" s="139"/>
      <c r="L836" s="139"/>
    </row>
    <row r="837" spans="1:12" ht="15.75" customHeight="1">
      <c r="A837" s="143"/>
      <c r="B837" s="143"/>
      <c r="C837" s="143"/>
      <c r="D837" s="143"/>
      <c r="E837" s="143"/>
      <c r="I837" s="139"/>
      <c r="J837" s="139"/>
      <c r="K837" s="139"/>
      <c r="L837" s="139"/>
    </row>
    <row r="838" spans="1:12" ht="15.75" customHeight="1">
      <c r="A838" s="143"/>
      <c r="B838" s="143"/>
      <c r="C838" s="143"/>
      <c r="D838" s="143"/>
      <c r="E838" s="143"/>
      <c r="I838" s="139"/>
      <c r="J838" s="139"/>
      <c r="K838" s="139"/>
      <c r="L838" s="139"/>
    </row>
    <row r="839" spans="1:12" ht="15.75" customHeight="1">
      <c r="A839" s="143"/>
      <c r="B839" s="143"/>
      <c r="C839" s="143"/>
      <c r="D839" s="143"/>
      <c r="E839" s="143"/>
      <c r="I839" s="139"/>
      <c r="J839" s="139"/>
      <c r="K839" s="139"/>
      <c r="L839" s="139"/>
    </row>
    <row r="840" spans="1:12" ht="15.75" customHeight="1">
      <c r="A840" s="143"/>
      <c r="B840" s="143"/>
      <c r="C840" s="143"/>
      <c r="D840" s="143"/>
      <c r="E840" s="143"/>
      <c r="I840" s="139"/>
      <c r="J840" s="139"/>
      <c r="K840" s="139"/>
      <c r="L840" s="139"/>
    </row>
    <row r="841" spans="1:12" ht="15.75" customHeight="1">
      <c r="A841" s="143"/>
      <c r="B841" s="143"/>
      <c r="C841" s="143"/>
      <c r="D841" s="143"/>
      <c r="E841" s="143"/>
      <c r="I841" s="139"/>
      <c r="J841" s="139"/>
      <c r="K841" s="139"/>
      <c r="L841" s="139"/>
    </row>
    <row r="842" spans="1:12" ht="15.75" customHeight="1">
      <c r="A842" s="143"/>
      <c r="B842" s="143"/>
      <c r="C842" s="143"/>
      <c r="D842" s="143"/>
      <c r="E842" s="143"/>
      <c r="I842" s="139"/>
      <c r="J842" s="139"/>
      <c r="K842" s="139"/>
      <c r="L842" s="139"/>
    </row>
    <row r="843" spans="1:12" ht="15.75" customHeight="1">
      <c r="A843" s="143"/>
      <c r="B843" s="143"/>
      <c r="C843" s="143"/>
      <c r="D843" s="143"/>
      <c r="E843" s="143"/>
      <c r="I843" s="139"/>
      <c r="J843" s="139"/>
      <c r="K843" s="139"/>
      <c r="L843" s="139"/>
    </row>
    <row r="844" spans="1:12" ht="15.75" customHeight="1">
      <c r="A844" s="143"/>
      <c r="B844" s="143"/>
      <c r="C844" s="143"/>
      <c r="D844" s="143"/>
      <c r="E844" s="143"/>
      <c r="I844" s="139"/>
      <c r="J844" s="139"/>
      <c r="K844" s="139"/>
      <c r="L844" s="139"/>
    </row>
    <row r="845" spans="1:12" ht="15.75" customHeight="1">
      <c r="A845" s="143"/>
      <c r="B845" s="143"/>
      <c r="C845" s="143"/>
      <c r="D845" s="143"/>
      <c r="E845" s="143"/>
      <c r="I845" s="139"/>
      <c r="J845" s="139"/>
      <c r="K845" s="139"/>
      <c r="L845" s="139"/>
    </row>
    <row r="846" spans="1:12" ht="15.75" customHeight="1">
      <c r="A846" s="143"/>
      <c r="B846" s="143"/>
      <c r="C846" s="143"/>
      <c r="D846" s="143"/>
      <c r="E846" s="143"/>
      <c r="I846" s="139"/>
      <c r="J846" s="139"/>
      <c r="K846" s="139"/>
      <c r="L846" s="139"/>
    </row>
    <row r="847" spans="1:12" ht="15.75" customHeight="1">
      <c r="A847" s="143"/>
      <c r="B847" s="143"/>
      <c r="C847" s="143"/>
      <c r="D847" s="143"/>
      <c r="E847" s="143"/>
      <c r="I847" s="139"/>
      <c r="J847" s="139"/>
      <c r="K847" s="139"/>
      <c r="L847" s="139"/>
    </row>
    <row r="848" spans="1:12" ht="15.75" customHeight="1">
      <c r="A848" s="143"/>
      <c r="B848" s="143"/>
      <c r="C848" s="143"/>
      <c r="D848" s="143"/>
      <c r="E848" s="143"/>
      <c r="I848" s="139"/>
      <c r="J848" s="139"/>
      <c r="K848" s="139"/>
      <c r="L848" s="139"/>
    </row>
    <row r="849" spans="1:12" ht="15.75" customHeight="1">
      <c r="A849" s="143"/>
      <c r="B849" s="143"/>
      <c r="C849" s="143"/>
      <c r="D849" s="143"/>
      <c r="E849" s="143"/>
      <c r="I849" s="139"/>
      <c r="J849" s="139"/>
      <c r="K849" s="139"/>
      <c r="L849" s="139"/>
    </row>
    <row r="850" spans="1:12" ht="15.75" customHeight="1">
      <c r="A850" s="143"/>
      <c r="B850" s="143"/>
      <c r="C850" s="143"/>
      <c r="D850" s="143"/>
      <c r="E850" s="143"/>
      <c r="I850" s="139"/>
      <c r="J850" s="139"/>
      <c r="K850" s="139"/>
      <c r="L850" s="139"/>
    </row>
    <row r="851" spans="1:12" ht="15.75" customHeight="1">
      <c r="A851" s="143"/>
      <c r="B851" s="143"/>
      <c r="C851" s="143"/>
      <c r="D851" s="143"/>
      <c r="E851" s="143"/>
      <c r="I851" s="139"/>
      <c r="J851" s="139"/>
      <c r="K851" s="139"/>
      <c r="L851" s="139"/>
    </row>
    <row r="852" spans="1:12" ht="15.75" customHeight="1">
      <c r="A852" s="143"/>
      <c r="B852" s="143"/>
      <c r="C852" s="143"/>
      <c r="D852" s="143"/>
      <c r="E852" s="143"/>
      <c r="I852" s="139"/>
      <c r="J852" s="139"/>
      <c r="K852" s="139"/>
      <c r="L852" s="139"/>
    </row>
    <row r="853" spans="1:12" ht="15.75" customHeight="1">
      <c r="A853" s="143"/>
      <c r="B853" s="143"/>
      <c r="C853" s="143"/>
      <c r="D853" s="143"/>
      <c r="E853" s="143"/>
      <c r="I853" s="139"/>
      <c r="J853" s="139"/>
      <c r="K853" s="139"/>
      <c r="L853" s="139"/>
    </row>
    <row r="854" spans="1:12" ht="15.75" customHeight="1">
      <c r="A854" s="143"/>
      <c r="B854" s="143"/>
      <c r="C854" s="143"/>
      <c r="D854" s="143"/>
      <c r="E854" s="143"/>
      <c r="I854" s="139"/>
      <c r="J854" s="139"/>
      <c r="K854" s="139"/>
      <c r="L854" s="139"/>
    </row>
    <row r="855" spans="1:12" ht="15.75" customHeight="1">
      <c r="A855" s="143"/>
      <c r="B855" s="143"/>
      <c r="C855" s="143"/>
      <c r="D855" s="143"/>
      <c r="E855" s="143"/>
      <c r="I855" s="139"/>
      <c r="J855" s="139"/>
      <c r="K855" s="139"/>
      <c r="L855" s="139"/>
    </row>
    <row r="856" spans="1:12" ht="15.75" customHeight="1">
      <c r="A856" s="143"/>
      <c r="B856" s="143"/>
      <c r="C856" s="143"/>
      <c r="D856" s="143"/>
      <c r="E856" s="143"/>
      <c r="I856" s="139"/>
      <c r="J856" s="139"/>
      <c r="K856" s="139"/>
      <c r="L856" s="139"/>
    </row>
    <row r="857" spans="1:12" ht="15.75" customHeight="1">
      <c r="A857" s="143"/>
      <c r="B857" s="143"/>
      <c r="C857" s="143"/>
      <c r="D857" s="143"/>
      <c r="E857" s="143"/>
      <c r="I857" s="139"/>
      <c r="J857" s="139"/>
      <c r="K857" s="139"/>
      <c r="L857" s="139"/>
    </row>
    <row r="858" spans="1:12" ht="15.75" customHeight="1">
      <c r="A858" s="143"/>
      <c r="B858" s="143"/>
      <c r="C858" s="143"/>
      <c r="D858" s="143"/>
      <c r="E858" s="143"/>
      <c r="I858" s="139"/>
      <c r="J858" s="139"/>
      <c r="K858" s="139"/>
      <c r="L858" s="139"/>
    </row>
    <row r="859" spans="1:12" ht="15.75" customHeight="1">
      <c r="A859" s="143"/>
      <c r="B859" s="143"/>
      <c r="C859" s="143"/>
      <c r="D859" s="143"/>
      <c r="E859" s="143"/>
      <c r="I859" s="139"/>
      <c r="J859" s="139"/>
      <c r="K859" s="139"/>
      <c r="L859" s="139"/>
    </row>
    <row r="860" spans="1:12" ht="15.75" customHeight="1">
      <c r="A860" s="143"/>
      <c r="B860" s="143"/>
      <c r="C860" s="143"/>
      <c r="D860" s="143"/>
      <c r="E860" s="143"/>
      <c r="I860" s="139"/>
      <c r="J860" s="139"/>
      <c r="K860" s="139"/>
      <c r="L860" s="139"/>
    </row>
    <row r="861" spans="1:12" ht="15.75" customHeight="1">
      <c r="A861" s="143"/>
      <c r="B861" s="143"/>
      <c r="C861" s="143"/>
      <c r="D861" s="143"/>
      <c r="E861" s="143"/>
      <c r="I861" s="139"/>
      <c r="J861" s="139"/>
      <c r="K861" s="139"/>
      <c r="L861" s="139"/>
    </row>
    <row r="862" spans="1:12" ht="15.75" customHeight="1">
      <c r="A862" s="143"/>
      <c r="B862" s="143"/>
      <c r="C862" s="143"/>
      <c r="D862" s="143"/>
      <c r="E862" s="143"/>
      <c r="I862" s="139"/>
      <c r="J862" s="139"/>
      <c r="K862" s="139"/>
      <c r="L862" s="139"/>
    </row>
    <row r="863" spans="1:12" ht="15.75" customHeight="1">
      <c r="A863" s="143"/>
      <c r="B863" s="143"/>
      <c r="C863" s="143"/>
      <c r="D863" s="143"/>
      <c r="E863" s="143"/>
      <c r="I863" s="139"/>
      <c r="J863" s="139"/>
      <c r="K863" s="139"/>
      <c r="L863" s="139"/>
    </row>
    <row r="864" spans="1:12" ht="15.75" customHeight="1">
      <c r="A864" s="143"/>
      <c r="B864" s="143"/>
      <c r="C864" s="143"/>
      <c r="D864" s="143"/>
      <c r="E864" s="143"/>
      <c r="I864" s="139"/>
      <c r="J864" s="139"/>
      <c r="K864" s="139"/>
      <c r="L864" s="139"/>
    </row>
    <row r="865" spans="1:12" ht="15.75" customHeight="1">
      <c r="A865" s="143"/>
      <c r="B865" s="143"/>
      <c r="C865" s="143"/>
      <c r="D865" s="143"/>
      <c r="E865" s="143"/>
      <c r="I865" s="139"/>
      <c r="J865" s="139"/>
      <c r="K865" s="139"/>
      <c r="L865" s="139"/>
    </row>
    <row r="866" spans="1:12" ht="15.75" customHeight="1">
      <c r="A866" s="143"/>
      <c r="B866" s="143"/>
      <c r="C866" s="143"/>
      <c r="D866" s="143"/>
      <c r="E866" s="143"/>
      <c r="I866" s="139"/>
      <c r="J866" s="139"/>
      <c r="K866" s="139"/>
      <c r="L866" s="139"/>
    </row>
    <row r="867" spans="1:12" ht="15.75" customHeight="1">
      <c r="A867" s="143"/>
      <c r="B867" s="143"/>
      <c r="C867" s="143"/>
      <c r="D867" s="143"/>
      <c r="E867" s="143"/>
      <c r="I867" s="139"/>
      <c r="J867" s="139"/>
      <c r="K867" s="139"/>
      <c r="L867" s="139"/>
    </row>
    <row r="868" spans="1:12" ht="15.75" customHeight="1">
      <c r="A868" s="143"/>
      <c r="B868" s="143"/>
      <c r="C868" s="143"/>
      <c r="D868" s="143"/>
      <c r="E868" s="143"/>
      <c r="I868" s="139"/>
      <c r="J868" s="139"/>
      <c r="K868" s="139"/>
      <c r="L868" s="139"/>
    </row>
    <row r="869" spans="1:12" ht="15.75" customHeight="1">
      <c r="A869" s="143"/>
      <c r="B869" s="143"/>
      <c r="C869" s="143"/>
      <c r="D869" s="143"/>
      <c r="E869" s="143"/>
      <c r="I869" s="139"/>
      <c r="J869" s="139"/>
      <c r="K869" s="139"/>
      <c r="L869" s="139"/>
    </row>
    <row r="870" spans="1:12" ht="15.75" customHeight="1">
      <c r="A870" s="143"/>
      <c r="B870" s="143"/>
      <c r="C870" s="143"/>
      <c r="D870" s="143"/>
      <c r="E870" s="143"/>
      <c r="I870" s="139"/>
      <c r="J870" s="139"/>
      <c r="K870" s="139"/>
      <c r="L870" s="139"/>
    </row>
    <row r="871" spans="1:12" ht="15.75" customHeight="1">
      <c r="A871" s="143"/>
      <c r="B871" s="143"/>
      <c r="C871" s="143"/>
      <c r="D871" s="143"/>
      <c r="E871" s="143"/>
      <c r="I871" s="139"/>
      <c r="J871" s="139"/>
      <c r="K871" s="139"/>
      <c r="L871" s="139"/>
    </row>
    <row r="872" spans="1:12" ht="15.75" customHeight="1">
      <c r="A872" s="143"/>
      <c r="B872" s="143"/>
      <c r="C872" s="143"/>
      <c r="D872" s="143"/>
      <c r="E872" s="143"/>
      <c r="I872" s="139"/>
      <c r="J872" s="139"/>
      <c r="K872" s="139"/>
      <c r="L872" s="139"/>
    </row>
    <row r="873" spans="1:12" ht="15.75" customHeight="1">
      <c r="A873" s="143"/>
      <c r="B873" s="143"/>
      <c r="C873" s="143"/>
      <c r="D873" s="143"/>
      <c r="E873" s="143"/>
      <c r="I873" s="139"/>
      <c r="J873" s="139"/>
      <c r="K873" s="139"/>
      <c r="L873" s="139"/>
    </row>
    <row r="874" spans="1:12" ht="15.75" customHeight="1">
      <c r="A874" s="143"/>
      <c r="B874" s="143"/>
      <c r="C874" s="143"/>
      <c r="D874" s="143"/>
      <c r="E874" s="143"/>
      <c r="I874" s="139"/>
      <c r="J874" s="139"/>
      <c r="K874" s="139"/>
      <c r="L874" s="139"/>
    </row>
    <row r="875" spans="1:12" ht="15.75" customHeight="1">
      <c r="A875" s="143"/>
      <c r="B875" s="143"/>
      <c r="C875" s="143"/>
      <c r="D875" s="143"/>
      <c r="E875" s="143"/>
      <c r="I875" s="139"/>
      <c r="J875" s="139"/>
      <c r="K875" s="139"/>
      <c r="L875" s="139"/>
    </row>
    <row r="876" spans="1:12" ht="15.75" customHeight="1">
      <c r="A876" s="143"/>
      <c r="B876" s="143"/>
      <c r="C876" s="143"/>
      <c r="D876" s="143"/>
      <c r="E876" s="143"/>
      <c r="I876" s="139"/>
      <c r="J876" s="139"/>
      <c r="K876" s="139"/>
      <c r="L876" s="139"/>
    </row>
    <row r="877" spans="1:12" ht="15.75" customHeight="1">
      <c r="A877" s="143"/>
      <c r="B877" s="143"/>
      <c r="C877" s="143"/>
      <c r="D877" s="143"/>
      <c r="E877" s="143"/>
      <c r="I877" s="139"/>
      <c r="J877" s="139"/>
      <c r="K877" s="139"/>
      <c r="L877" s="139"/>
    </row>
    <row r="878" spans="1:12" ht="15.75" customHeight="1">
      <c r="A878" s="143"/>
      <c r="B878" s="143"/>
      <c r="C878" s="143"/>
      <c r="D878" s="143"/>
      <c r="E878" s="143"/>
      <c r="I878" s="139"/>
      <c r="J878" s="139"/>
      <c r="K878" s="139"/>
      <c r="L878" s="139"/>
    </row>
    <row r="879" spans="1:12" ht="15.75" customHeight="1">
      <c r="A879" s="143"/>
      <c r="B879" s="143"/>
      <c r="C879" s="143"/>
      <c r="D879" s="143"/>
      <c r="E879" s="143"/>
      <c r="I879" s="139"/>
      <c r="J879" s="139"/>
      <c r="K879" s="139"/>
      <c r="L879" s="139"/>
    </row>
    <row r="880" spans="1:12" ht="15.75" customHeight="1">
      <c r="A880" s="143"/>
      <c r="B880" s="143"/>
      <c r="C880" s="143"/>
      <c r="D880" s="143"/>
      <c r="E880" s="143"/>
      <c r="I880" s="139"/>
      <c r="J880" s="139"/>
      <c r="K880" s="139"/>
      <c r="L880" s="139"/>
    </row>
    <row r="881" spans="1:12" ht="15.75" customHeight="1">
      <c r="A881" s="143"/>
      <c r="B881" s="143"/>
      <c r="C881" s="143"/>
      <c r="D881" s="143"/>
      <c r="E881" s="143"/>
      <c r="I881" s="139"/>
      <c r="J881" s="139"/>
      <c r="K881" s="139"/>
      <c r="L881" s="139"/>
    </row>
    <row r="882" spans="1:12" ht="15.75" customHeight="1">
      <c r="A882" s="143"/>
      <c r="B882" s="143"/>
      <c r="C882" s="143"/>
      <c r="D882" s="143"/>
      <c r="E882" s="143"/>
      <c r="I882" s="139"/>
      <c r="J882" s="139"/>
      <c r="K882" s="139"/>
      <c r="L882" s="139"/>
    </row>
    <row r="883" spans="1:12" ht="15.75" customHeight="1">
      <c r="A883" s="143"/>
      <c r="B883" s="143"/>
      <c r="C883" s="143"/>
      <c r="D883" s="143"/>
      <c r="E883" s="143"/>
      <c r="I883" s="139"/>
      <c r="J883" s="139"/>
      <c r="K883" s="139"/>
      <c r="L883" s="139"/>
    </row>
    <row r="884" spans="1:12" ht="15.75" customHeight="1">
      <c r="A884" s="143"/>
      <c r="B884" s="143"/>
      <c r="C884" s="143"/>
      <c r="D884" s="143"/>
      <c r="E884" s="143"/>
      <c r="I884" s="139"/>
      <c r="J884" s="139"/>
      <c r="K884" s="139"/>
      <c r="L884" s="139"/>
    </row>
    <row r="885" spans="1:12" ht="15.75" customHeight="1">
      <c r="A885" s="143"/>
      <c r="B885" s="143"/>
      <c r="C885" s="143"/>
      <c r="D885" s="143"/>
      <c r="E885" s="143"/>
      <c r="I885" s="139"/>
      <c r="J885" s="139"/>
      <c r="K885" s="139"/>
      <c r="L885" s="139"/>
    </row>
    <row r="886" spans="1:12" ht="15.75" customHeight="1">
      <c r="A886" s="143"/>
      <c r="B886" s="143"/>
      <c r="C886" s="143"/>
      <c r="D886" s="143"/>
      <c r="E886" s="143"/>
      <c r="I886" s="139"/>
      <c r="J886" s="139"/>
      <c r="K886" s="139"/>
      <c r="L886" s="139"/>
    </row>
    <row r="887" spans="1:12" ht="15.75" customHeight="1">
      <c r="A887" s="143"/>
      <c r="B887" s="143"/>
      <c r="C887" s="143"/>
      <c r="D887" s="143"/>
      <c r="E887" s="143"/>
      <c r="I887" s="139"/>
      <c r="J887" s="139"/>
      <c r="K887" s="139"/>
      <c r="L887" s="139"/>
    </row>
    <row r="888" spans="1:12" ht="15.75" customHeight="1">
      <c r="A888" s="143"/>
      <c r="B888" s="143"/>
      <c r="C888" s="143"/>
      <c r="D888" s="143"/>
      <c r="E888" s="143"/>
      <c r="I888" s="139"/>
      <c r="J888" s="139"/>
      <c r="K888" s="139"/>
      <c r="L888" s="139"/>
    </row>
    <row r="889" spans="1:12" ht="15.75" customHeight="1">
      <c r="A889" s="143"/>
      <c r="B889" s="143"/>
      <c r="C889" s="143"/>
      <c r="D889" s="143"/>
      <c r="E889" s="143"/>
      <c r="I889" s="139"/>
      <c r="J889" s="139"/>
      <c r="K889" s="139"/>
      <c r="L889" s="139"/>
    </row>
    <row r="890" spans="1:12" ht="15.75" customHeight="1">
      <c r="A890" s="143"/>
      <c r="B890" s="143"/>
      <c r="C890" s="143"/>
      <c r="D890" s="143"/>
      <c r="E890" s="143"/>
      <c r="I890" s="139"/>
      <c r="J890" s="139"/>
      <c r="K890" s="139"/>
      <c r="L890" s="139"/>
    </row>
    <row r="891" spans="1:12" ht="15.75" customHeight="1">
      <c r="A891" s="143"/>
      <c r="B891" s="143"/>
      <c r="C891" s="143"/>
      <c r="D891" s="143"/>
      <c r="E891" s="143"/>
      <c r="I891" s="139"/>
      <c r="J891" s="139"/>
      <c r="K891" s="139"/>
      <c r="L891" s="139"/>
    </row>
    <row r="892" spans="1:12" ht="15.75" customHeight="1">
      <c r="A892" s="143"/>
      <c r="B892" s="143"/>
      <c r="C892" s="143"/>
      <c r="D892" s="143"/>
      <c r="E892" s="143"/>
      <c r="I892" s="139"/>
      <c r="J892" s="139"/>
      <c r="K892" s="139"/>
      <c r="L892" s="139"/>
    </row>
    <row r="893" spans="1:12" ht="15.75" customHeight="1">
      <c r="A893" s="143"/>
      <c r="B893" s="143"/>
      <c r="C893" s="143"/>
      <c r="D893" s="143"/>
      <c r="E893" s="143"/>
      <c r="I893" s="139"/>
      <c r="J893" s="139"/>
      <c r="K893" s="139"/>
      <c r="L893" s="139"/>
    </row>
    <row r="894" spans="1:12" ht="15.75" customHeight="1">
      <c r="A894" s="143"/>
      <c r="B894" s="143"/>
      <c r="C894" s="143"/>
      <c r="D894" s="143"/>
      <c r="E894" s="143"/>
      <c r="I894" s="139"/>
      <c r="J894" s="139"/>
      <c r="K894" s="139"/>
      <c r="L894" s="139"/>
    </row>
    <row r="895" spans="1:12" ht="15.75" customHeight="1">
      <c r="A895" s="143"/>
      <c r="B895" s="143"/>
      <c r="C895" s="143"/>
      <c r="D895" s="143"/>
      <c r="E895" s="143"/>
      <c r="I895" s="139"/>
      <c r="J895" s="139"/>
      <c r="K895" s="139"/>
      <c r="L895" s="139"/>
    </row>
    <row r="896" spans="1:12" ht="15.75" customHeight="1">
      <c r="A896" s="143"/>
      <c r="B896" s="143"/>
      <c r="C896" s="143"/>
      <c r="D896" s="143"/>
      <c r="E896" s="143"/>
      <c r="I896" s="139"/>
      <c r="J896" s="139"/>
      <c r="K896" s="139"/>
      <c r="L896" s="139"/>
    </row>
    <row r="897" spans="1:12" ht="15.75" customHeight="1">
      <c r="A897" s="143"/>
      <c r="B897" s="143"/>
      <c r="C897" s="143"/>
      <c r="D897" s="143"/>
      <c r="E897" s="143"/>
      <c r="I897" s="139"/>
      <c r="J897" s="139"/>
      <c r="K897" s="139"/>
      <c r="L897" s="139"/>
    </row>
    <row r="898" spans="1:12" ht="15.75" customHeight="1">
      <c r="A898" s="143"/>
      <c r="B898" s="143"/>
      <c r="C898" s="143"/>
      <c r="D898" s="143"/>
      <c r="E898" s="143"/>
      <c r="I898" s="139"/>
      <c r="J898" s="139"/>
      <c r="K898" s="139"/>
      <c r="L898" s="139"/>
    </row>
    <row r="899" spans="1:12" ht="15.75" customHeight="1">
      <c r="A899" s="143"/>
      <c r="B899" s="143"/>
      <c r="C899" s="143"/>
      <c r="D899" s="143"/>
      <c r="E899" s="143"/>
      <c r="I899" s="139"/>
      <c r="J899" s="139"/>
      <c r="K899" s="139"/>
      <c r="L899" s="139"/>
    </row>
    <row r="900" spans="1:12" ht="15.75" customHeight="1">
      <c r="A900" s="143"/>
      <c r="B900" s="143"/>
      <c r="C900" s="143"/>
      <c r="D900" s="143"/>
      <c r="E900" s="143"/>
      <c r="I900" s="139"/>
      <c r="J900" s="139"/>
      <c r="K900" s="139"/>
      <c r="L900" s="139"/>
    </row>
    <row r="901" spans="1:12" ht="15.75" customHeight="1">
      <c r="A901" s="143"/>
      <c r="B901" s="143"/>
      <c r="C901" s="143"/>
      <c r="D901" s="143"/>
      <c r="E901" s="143"/>
      <c r="I901" s="139"/>
      <c r="J901" s="139"/>
      <c r="K901" s="139"/>
      <c r="L901" s="139"/>
    </row>
    <row r="902" spans="1:12" ht="15.75" customHeight="1">
      <c r="A902" s="143"/>
      <c r="B902" s="143"/>
      <c r="C902" s="143"/>
      <c r="D902" s="143"/>
      <c r="E902" s="143"/>
      <c r="I902" s="139"/>
      <c r="J902" s="139"/>
      <c r="K902" s="139"/>
      <c r="L902" s="139"/>
    </row>
    <row r="903" spans="1:12" ht="15.75" customHeight="1">
      <c r="A903" s="143"/>
      <c r="B903" s="143"/>
      <c r="C903" s="143"/>
      <c r="D903" s="143"/>
      <c r="E903" s="143"/>
      <c r="I903" s="139"/>
      <c r="J903" s="139"/>
      <c r="K903" s="139"/>
      <c r="L903" s="139"/>
    </row>
    <row r="904" spans="1:12" ht="15.75" customHeight="1">
      <c r="A904" s="143"/>
      <c r="B904" s="143"/>
      <c r="C904" s="143"/>
      <c r="D904" s="143"/>
      <c r="E904" s="143"/>
      <c r="I904" s="139"/>
      <c r="J904" s="139"/>
      <c r="K904" s="139"/>
      <c r="L904" s="139"/>
    </row>
    <row r="905" spans="1:12" ht="15.75" customHeight="1">
      <c r="A905" s="143"/>
      <c r="B905" s="143"/>
      <c r="C905" s="143"/>
      <c r="D905" s="143"/>
      <c r="E905" s="143"/>
      <c r="I905" s="139"/>
      <c r="J905" s="139"/>
      <c r="K905" s="139"/>
      <c r="L905" s="139"/>
    </row>
    <row r="906" spans="1:12" ht="15.75" customHeight="1">
      <c r="A906" s="143"/>
      <c r="B906" s="143"/>
      <c r="C906" s="143"/>
      <c r="D906" s="143"/>
      <c r="E906" s="143"/>
      <c r="I906" s="139"/>
      <c r="J906" s="139"/>
      <c r="K906" s="139"/>
      <c r="L906" s="139"/>
    </row>
    <row r="907" spans="1:12" ht="15.75" customHeight="1">
      <c r="A907" s="143"/>
      <c r="B907" s="143"/>
      <c r="C907" s="143"/>
      <c r="D907" s="143"/>
      <c r="E907" s="143"/>
      <c r="I907" s="139"/>
      <c r="J907" s="139"/>
      <c r="K907" s="139"/>
      <c r="L907" s="139"/>
    </row>
    <row r="908" spans="1:12" ht="15.75" customHeight="1">
      <c r="A908" s="143"/>
      <c r="B908" s="143"/>
      <c r="C908" s="143"/>
      <c r="D908" s="143"/>
      <c r="E908" s="143"/>
      <c r="I908" s="139"/>
      <c r="J908" s="139"/>
      <c r="K908" s="139"/>
      <c r="L908" s="139"/>
    </row>
    <row r="909" spans="1:12" ht="15.75" customHeight="1">
      <c r="A909" s="143"/>
      <c r="B909" s="143"/>
      <c r="C909" s="143"/>
      <c r="D909" s="143"/>
      <c r="E909" s="143"/>
      <c r="I909" s="139"/>
      <c r="J909" s="139"/>
      <c r="K909" s="139"/>
      <c r="L909" s="139"/>
    </row>
    <row r="910" spans="1:12" ht="15.75" customHeight="1">
      <c r="A910" s="143"/>
      <c r="B910" s="143"/>
      <c r="C910" s="143"/>
      <c r="D910" s="143"/>
      <c r="E910" s="143"/>
      <c r="I910" s="139"/>
      <c r="J910" s="139"/>
      <c r="K910" s="139"/>
      <c r="L910" s="139"/>
    </row>
    <row r="911" spans="1:12" ht="15.75" customHeight="1">
      <c r="A911" s="143"/>
      <c r="B911" s="143"/>
      <c r="C911" s="143"/>
      <c r="D911" s="143"/>
      <c r="E911" s="143"/>
      <c r="I911" s="139"/>
      <c r="J911" s="139"/>
      <c r="K911" s="139"/>
      <c r="L911" s="139"/>
    </row>
    <row r="912" spans="1:12" ht="15.75" customHeight="1">
      <c r="A912" s="143"/>
      <c r="B912" s="143"/>
      <c r="C912" s="143"/>
      <c r="D912" s="143"/>
      <c r="E912" s="143"/>
      <c r="I912" s="139"/>
      <c r="J912" s="139"/>
      <c r="K912" s="139"/>
      <c r="L912" s="139"/>
    </row>
    <row r="913" spans="1:12" ht="15.75" customHeight="1">
      <c r="A913" s="143"/>
      <c r="B913" s="143"/>
      <c r="C913" s="143"/>
      <c r="D913" s="143"/>
      <c r="E913" s="143"/>
      <c r="I913" s="139"/>
      <c r="J913" s="139"/>
      <c r="K913" s="139"/>
      <c r="L913" s="139"/>
    </row>
    <row r="914" spans="1:12" ht="15.75" customHeight="1">
      <c r="A914" s="143"/>
      <c r="B914" s="143"/>
      <c r="C914" s="143"/>
      <c r="D914" s="143"/>
      <c r="E914" s="143"/>
      <c r="I914" s="139"/>
      <c r="J914" s="139"/>
      <c r="K914" s="139"/>
      <c r="L914" s="139"/>
    </row>
    <row r="915" spans="1:12" ht="15.75" customHeight="1">
      <c r="A915" s="143"/>
      <c r="B915" s="143"/>
      <c r="C915" s="143"/>
      <c r="D915" s="143"/>
      <c r="E915" s="143"/>
      <c r="I915" s="139"/>
      <c r="J915" s="139"/>
      <c r="K915" s="139"/>
      <c r="L915" s="139"/>
    </row>
    <row r="916" spans="1:12" ht="15.75" customHeight="1">
      <c r="A916" s="143"/>
      <c r="B916" s="143"/>
      <c r="C916" s="143"/>
      <c r="D916" s="143"/>
      <c r="E916" s="143"/>
      <c r="I916" s="139"/>
      <c r="J916" s="139"/>
      <c r="K916" s="139"/>
      <c r="L916" s="139"/>
    </row>
    <row r="917" spans="1:12" ht="15.75" customHeight="1">
      <c r="A917" s="143"/>
      <c r="B917" s="143"/>
      <c r="C917" s="143"/>
      <c r="D917" s="143"/>
      <c r="E917" s="143"/>
      <c r="I917" s="139"/>
      <c r="J917" s="139"/>
      <c r="K917" s="139"/>
      <c r="L917" s="139"/>
    </row>
    <row r="918" spans="1:12" ht="15.75" customHeight="1">
      <c r="A918" s="143"/>
      <c r="B918" s="143"/>
      <c r="C918" s="143"/>
      <c r="D918" s="143"/>
      <c r="E918" s="143"/>
      <c r="I918" s="139"/>
      <c r="J918" s="139"/>
      <c r="K918" s="139"/>
      <c r="L918" s="139"/>
    </row>
    <row r="919" spans="1:12" ht="15.75" customHeight="1">
      <c r="A919" s="143"/>
      <c r="B919" s="143"/>
      <c r="C919" s="143"/>
      <c r="D919" s="143"/>
      <c r="E919" s="143"/>
      <c r="I919" s="139"/>
      <c r="J919" s="139"/>
      <c r="K919" s="139"/>
      <c r="L919" s="139"/>
    </row>
    <row r="920" spans="1:12" ht="15.75" customHeight="1">
      <c r="A920" s="143"/>
      <c r="B920" s="143"/>
      <c r="C920" s="143"/>
      <c r="D920" s="143"/>
      <c r="E920" s="143"/>
      <c r="I920" s="139"/>
      <c r="J920" s="139"/>
      <c r="K920" s="139"/>
      <c r="L920" s="139"/>
    </row>
    <row r="921" spans="1:12" ht="15.75" customHeight="1">
      <c r="A921" s="143"/>
      <c r="B921" s="143"/>
      <c r="C921" s="143"/>
      <c r="D921" s="143"/>
      <c r="E921" s="143"/>
      <c r="I921" s="139"/>
      <c r="J921" s="139"/>
      <c r="K921" s="139"/>
      <c r="L921" s="139"/>
    </row>
    <row r="922" spans="1:12" ht="15.75" customHeight="1">
      <c r="A922" s="143"/>
      <c r="B922" s="143"/>
      <c r="C922" s="143"/>
      <c r="D922" s="143"/>
      <c r="E922" s="143"/>
      <c r="I922" s="139"/>
      <c r="J922" s="139"/>
      <c r="K922" s="139"/>
      <c r="L922" s="139"/>
    </row>
    <row r="923" spans="1:12" ht="15.75" customHeight="1">
      <c r="A923" s="143"/>
      <c r="B923" s="143"/>
      <c r="C923" s="143"/>
      <c r="D923" s="143"/>
      <c r="E923" s="143"/>
      <c r="I923" s="139"/>
      <c r="J923" s="139"/>
      <c r="K923" s="139"/>
      <c r="L923" s="139"/>
    </row>
    <row r="924" spans="1:12" ht="15.75" customHeight="1">
      <c r="A924" s="143"/>
      <c r="B924" s="143"/>
      <c r="C924" s="143"/>
      <c r="D924" s="143"/>
      <c r="E924" s="143"/>
      <c r="I924" s="139"/>
      <c r="J924" s="139"/>
      <c r="K924" s="139"/>
      <c r="L924" s="139"/>
    </row>
    <row r="925" spans="1:12" ht="15.75" customHeight="1">
      <c r="A925" s="143"/>
      <c r="B925" s="143"/>
      <c r="C925" s="143"/>
      <c r="D925" s="143"/>
      <c r="E925" s="143"/>
      <c r="I925" s="139"/>
      <c r="J925" s="139"/>
      <c r="K925" s="139"/>
      <c r="L925" s="139"/>
    </row>
    <row r="926" spans="1:12" ht="15.75" customHeight="1">
      <c r="A926" s="143"/>
      <c r="B926" s="143"/>
      <c r="C926" s="143"/>
      <c r="D926" s="143"/>
      <c r="E926" s="143"/>
      <c r="I926" s="139"/>
      <c r="J926" s="139"/>
      <c r="K926" s="139"/>
      <c r="L926" s="139"/>
    </row>
    <row r="927" spans="1:12" ht="15.75" customHeight="1">
      <c r="A927" s="143"/>
      <c r="B927" s="143"/>
      <c r="C927" s="143"/>
      <c r="D927" s="143"/>
      <c r="E927" s="143"/>
      <c r="I927" s="139"/>
      <c r="J927" s="139"/>
      <c r="K927" s="139"/>
      <c r="L927" s="139"/>
    </row>
    <row r="928" spans="1:12" ht="15.75" customHeight="1">
      <c r="A928" s="143"/>
      <c r="B928" s="143"/>
      <c r="C928" s="143"/>
      <c r="D928" s="143"/>
      <c r="E928" s="143"/>
      <c r="I928" s="139"/>
      <c r="J928" s="139"/>
      <c r="K928" s="139"/>
      <c r="L928" s="139"/>
    </row>
    <row r="929" spans="1:12" ht="15.75" customHeight="1">
      <c r="A929" s="143"/>
      <c r="B929" s="143"/>
      <c r="C929" s="143"/>
      <c r="D929" s="143"/>
      <c r="E929" s="143"/>
      <c r="I929" s="139"/>
      <c r="J929" s="139"/>
      <c r="K929" s="139"/>
      <c r="L929" s="139"/>
    </row>
    <row r="930" spans="1:12" ht="15.75" customHeight="1">
      <c r="A930" s="143"/>
      <c r="B930" s="143"/>
      <c r="C930" s="143"/>
      <c r="D930" s="143"/>
      <c r="E930" s="143"/>
      <c r="I930" s="139"/>
      <c r="J930" s="139"/>
      <c r="K930" s="139"/>
      <c r="L930" s="139"/>
    </row>
    <row r="931" spans="1:12" ht="15.75" customHeight="1">
      <c r="A931" s="143"/>
      <c r="B931" s="143"/>
      <c r="C931" s="143"/>
      <c r="D931" s="143"/>
      <c r="E931" s="143"/>
      <c r="I931" s="139"/>
      <c r="J931" s="139"/>
      <c r="K931" s="139"/>
      <c r="L931" s="139"/>
    </row>
    <row r="932" spans="1:12" ht="15.75" customHeight="1">
      <c r="A932" s="143"/>
      <c r="B932" s="143"/>
      <c r="C932" s="143"/>
      <c r="D932" s="143"/>
      <c r="E932" s="143"/>
      <c r="I932" s="139"/>
      <c r="J932" s="139"/>
      <c r="K932" s="139"/>
      <c r="L932" s="139"/>
    </row>
    <row r="933" spans="1:12" ht="15.75" customHeight="1">
      <c r="A933" s="143"/>
      <c r="B933" s="143"/>
      <c r="C933" s="143"/>
      <c r="D933" s="143"/>
      <c r="E933" s="143"/>
      <c r="I933" s="139"/>
      <c r="J933" s="139"/>
      <c r="K933" s="139"/>
      <c r="L933" s="139"/>
    </row>
    <row r="934" spans="1:12" ht="15.75" customHeight="1">
      <c r="A934" s="143"/>
      <c r="B934" s="143"/>
      <c r="C934" s="143"/>
      <c r="D934" s="143"/>
      <c r="E934" s="143"/>
      <c r="I934" s="139"/>
      <c r="J934" s="139"/>
      <c r="K934" s="139"/>
      <c r="L934" s="139"/>
    </row>
    <row r="935" spans="1:12" ht="15.75" customHeight="1">
      <c r="A935" s="143"/>
      <c r="B935" s="143"/>
      <c r="C935" s="143"/>
      <c r="D935" s="143"/>
      <c r="E935" s="143"/>
      <c r="I935" s="139"/>
      <c r="J935" s="139"/>
      <c r="K935" s="139"/>
      <c r="L935" s="139"/>
    </row>
    <row r="936" spans="1:12" ht="15.75" customHeight="1">
      <c r="A936" s="143"/>
      <c r="B936" s="143"/>
      <c r="C936" s="143"/>
      <c r="D936" s="143"/>
      <c r="E936" s="143"/>
      <c r="I936" s="139"/>
      <c r="J936" s="139"/>
      <c r="K936" s="139"/>
      <c r="L936" s="139"/>
    </row>
    <row r="937" spans="1:12" ht="15.75" customHeight="1">
      <c r="A937" s="143"/>
      <c r="B937" s="143"/>
      <c r="C937" s="143"/>
      <c r="D937" s="143"/>
      <c r="E937" s="143"/>
      <c r="I937" s="139"/>
      <c r="J937" s="139"/>
      <c r="K937" s="139"/>
      <c r="L937" s="139"/>
    </row>
    <row r="938" spans="1:12" ht="15.75" customHeight="1">
      <c r="A938" s="143"/>
      <c r="B938" s="143"/>
      <c r="C938" s="143"/>
      <c r="D938" s="143"/>
      <c r="E938" s="143"/>
      <c r="I938" s="139"/>
      <c r="J938" s="139"/>
      <c r="K938" s="139"/>
      <c r="L938" s="139"/>
    </row>
    <row r="939" spans="1:12" ht="15.75" customHeight="1">
      <c r="A939" s="143"/>
      <c r="B939" s="143"/>
      <c r="C939" s="143"/>
      <c r="D939" s="143"/>
      <c r="E939" s="143"/>
      <c r="I939" s="139"/>
      <c r="J939" s="139"/>
      <c r="K939" s="139"/>
      <c r="L939" s="139"/>
    </row>
    <row r="940" spans="1:12" ht="15.75" customHeight="1">
      <c r="A940" s="143"/>
      <c r="B940" s="143"/>
      <c r="C940" s="143"/>
      <c r="D940" s="143"/>
      <c r="E940" s="143"/>
      <c r="I940" s="139"/>
      <c r="J940" s="139"/>
      <c r="K940" s="139"/>
      <c r="L940" s="139"/>
    </row>
    <row r="941" spans="1:12" ht="15.75" customHeight="1">
      <c r="A941" s="143"/>
      <c r="B941" s="143"/>
      <c r="C941" s="143"/>
      <c r="D941" s="143"/>
      <c r="E941" s="143"/>
      <c r="I941" s="139"/>
      <c r="J941" s="139"/>
      <c r="K941" s="139"/>
      <c r="L941" s="139"/>
    </row>
    <row r="942" spans="1:12" ht="15.75" customHeight="1">
      <c r="A942" s="143"/>
      <c r="B942" s="143"/>
      <c r="C942" s="143"/>
      <c r="D942" s="143"/>
      <c r="E942" s="143"/>
      <c r="I942" s="139"/>
      <c r="J942" s="139"/>
      <c r="K942" s="139"/>
      <c r="L942" s="139"/>
    </row>
    <row r="943" spans="1:12" ht="15.75" customHeight="1">
      <c r="A943" s="143"/>
      <c r="B943" s="143"/>
      <c r="C943" s="143"/>
      <c r="D943" s="143"/>
      <c r="E943" s="143"/>
      <c r="I943" s="139"/>
      <c r="J943" s="139"/>
      <c r="K943" s="139"/>
      <c r="L943" s="139"/>
    </row>
    <row r="944" spans="1:12" ht="15.75" customHeight="1">
      <c r="A944" s="143"/>
      <c r="B944" s="143"/>
      <c r="C944" s="143"/>
      <c r="D944" s="143"/>
      <c r="E944" s="143"/>
      <c r="I944" s="139"/>
      <c r="J944" s="139"/>
      <c r="K944" s="139"/>
      <c r="L944" s="139"/>
    </row>
    <row r="945" spans="1:12" ht="15.75" customHeight="1">
      <c r="A945" s="143"/>
      <c r="B945" s="143"/>
      <c r="C945" s="143"/>
      <c r="D945" s="143"/>
      <c r="E945" s="143"/>
      <c r="I945" s="139"/>
      <c r="J945" s="139"/>
      <c r="K945" s="139"/>
      <c r="L945" s="139"/>
    </row>
    <row r="946" spans="1:12" ht="15.75" customHeight="1">
      <c r="A946" s="143"/>
      <c r="B946" s="143"/>
      <c r="C946" s="143"/>
      <c r="D946" s="143"/>
      <c r="E946" s="143"/>
      <c r="I946" s="139"/>
      <c r="J946" s="139"/>
      <c r="K946" s="139"/>
      <c r="L946" s="139"/>
    </row>
    <row r="947" spans="1:12" ht="15.75" customHeight="1">
      <c r="A947" s="143"/>
      <c r="B947" s="143"/>
      <c r="C947" s="143"/>
      <c r="D947" s="143"/>
      <c r="E947" s="143"/>
      <c r="I947" s="139"/>
      <c r="J947" s="139"/>
      <c r="K947" s="139"/>
      <c r="L947" s="139"/>
    </row>
    <row r="948" spans="1:12" ht="15.75" customHeight="1">
      <c r="A948" s="143"/>
      <c r="B948" s="143"/>
      <c r="C948" s="143"/>
      <c r="D948" s="143"/>
      <c r="E948" s="143"/>
      <c r="I948" s="139"/>
      <c r="J948" s="139"/>
      <c r="K948" s="139"/>
      <c r="L948" s="139"/>
    </row>
    <row r="949" spans="1:12" ht="15.75" customHeight="1">
      <c r="A949" s="143"/>
      <c r="B949" s="143"/>
      <c r="C949" s="143"/>
      <c r="D949" s="143"/>
      <c r="E949" s="143"/>
      <c r="I949" s="139"/>
      <c r="J949" s="139"/>
      <c r="K949" s="139"/>
      <c r="L949" s="139"/>
    </row>
    <row r="950" spans="1:12" ht="15.75" customHeight="1">
      <c r="A950" s="143"/>
      <c r="B950" s="143"/>
      <c r="C950" s="143"/>
      <c r="D950" s="143"/>
      <c r="E950" s="143"/>
      <c r="I950" s="139"/>
      <c r="J950" s="139"/>
      <c r="K950" s="139"/>
      <c r="L950" s="139"/>
    </row>
    <row r="951" spans="1:12" ht="15.75" customHeight="1">
      <c r="A951" s="143"/>
      <c r="B951" s="143"/>
      <c r="C951" s="143"/>
      <c r="D951" s="143"/>
      <c r="E951" s="143"/>
      <c r="I951" s="139"/>
      <c r="J951" s="139"/>
      <c r="K951" s="139"/>
      <c r="L951" s="139"/>
    </row>
    <row r="952" spans="1:12" ht="15.75" customHeight="1">
      <c r="A952" s="143"/>
      <c r="B952" s="143"/>
      <c r="C952" s="143"/>
      <c r="D952" s="143"/>
      <c r="E952" s="143"/>
      <c r="I952" s="139"/>
      <c r="J952" s="139"/>
      <c r="K952" s="139"/>
      <c r="L952" s="139"/>
    </row>
    <row r="953" spans="1:12" ht="15.75" customHeight="1">
      <c r="A953" s="143"/>
      <c r="B953" s="143"/>
      <c r="C953" s="143"/>
      <c r="D953" s="143"/>
      <c r="E953" s="143"/>
      <c r="I953" s="139"/>
      <c r="J953" s="139"/>
      <c r="K953" s="139"/>
      <c r="L953" s="139"/>
    </row>
    <row r="954" spans="1:12" ht="15.75" customHeight="1">
      <c r="A954" s="143"/>
      <c r="B954" s="143"/>
      <c r="C954" s="143"/>
      <c r="D954" s="143"/>
      <c r="E954" s="143"/>
      <c r="I954" s="139"/>
      <c r="J954" s="139"/>
      <c r="K954" s="139"/>
      <c r="L954" s="139"/>
    </row>
    <row r="955" spans="1:12" ht="15.75" customHeight="1">
      <c r="A955" s="143"/>
      <c r="B955" s="143"/>
      <c r="C955" s="143"/>
      <c r="D955" s="143"/>
      <c r="E955" s="143"/>
      <c r="I955" s="139"/>
      <c r="J955" s="139"/>
      <c r="K955" s="139"/>
      <c r="L955" s="139"/>
    </row>
    <row r="956" spans="1:12" ht="15.75" customHeight="1">
      <c r="A956" s="143"/>
      <c r="B956" s="143"/>
      <c r="C956" s="143"/>
      <c r="D956" s="143"/>
      <c r="E956" s="143"/>
      <c r="I956" s="139"/>
      <c r="J956" s="139"/>
      <c r="K956" s="139"/>
      <c r="L956" s="139"/>
    </row>
    <row r="957" spans="1:12" ht="15.75" customHeight="1">
      <c r="A957" s="143"/>
      <c r="B957" s="143"/>
      <c r="C957" s="143"/>
      <c r="D957" s="143"/>
      <c r="E957" s="143"/>
      <c r="I957" s="139"/>
      <c r="J957" s="139"/>
      <c r="K957" s="139"/>
      <c r="L957" s="139"/>
    </row>
    <row r="958" spans="1:12" ht="15.75" customHeight="1">
      <c r="A958" s="143"/>
      <c r="B958" s="143"/>
      <c r="C958" s="143"/>
      <c r="D958" s="143"/>
      <c r="E958" s="143"/>
      <c r="I958" s="139"/>
      <c r="J958" s="139"/>
      <c r="K958" s="139"/>
      <c r="L958" s="139"/>
    </row>
    <row r="959" spans="1:12" ht="15.75" customHeight="1">
      <c r="A959" s="143"/>
      <c r="B959" s="143"/>
      <c r="C959" s="143"/>
      <c r="D959" s="143"/>
      <c r="E959" s="143"/>
      <c r="I959" s="139"/>
      <c r="J959" s="139"/>
      <c r="K959" s="139"/>
      <c r="L959" s="139"/>
    </row>
    <row r="960" spans="1:12" ht="15.75" customHeight="1">
      <c r="A960" s="143"/>
      <c r="B960" s="143"/>
      <c r="C960" s="143"/>
      <c r="D960" s="143"/>
      <c r="E960" s="143"/>
      <c r="I960" s="139"/>
      <c r="J960" s="139"/>
      <c r="K960" s="139"/>
      <c r="L960" s="139"/>
    </row>
    <row r="961" spans="1:12" ht="15.75" customHeight="1">
      <c r="A961" s="143"/>
      <c r="B961" s="143"/>
      <c r="C961" s="143"/>
      <c r="D961" s="143"/>
      <c r="E961" s="143"/>
      <c r="I961" s="139"/>
      <c r="J961" s="139"/>
      <c r="K961" s="139"/>
      <c r="L961" s="139"/>
    </row>
    <row r="962" spans="1:12" ht="15.75" customHeight="1">
      <c r="A962" s="143"/>
      <c r="B962" s="143"/>
      <c r="C962" s="143"/>
      <c r="D962" s="143"/>
      <c r="E962" s="143"/>
      <c r="I962" s="139"/>
      <c r="J962" s="139"/>
      <c r="K962" s="139"/>
      <c r="L962" s="139"/>
    </row>
    <row r="963" spans="1:12" ht="15.75" customHeight="1">
      <c r="A963" s="143"/>
      <c r="B963" s="143"/>
      <c r="C963" s="143"/>
      <c r="D963" s="143"/>
      <c r="E963" s="143"/>
      <c r="I963" s="139"/>
      <c r="J963" s="139"/>
      <c r="K963" s="139"/>
      <c r="L963" s="139"/>
    </row>
    <row r="964" spans="1:12" ht="15.75" customHeight="1">
      <c r="A964" s="143"/>
      <c r="B964" s="143"/>
      <c r="C964" s="143"/>
      <c r="D964" s="143"/>
      <c r="E964" s="143"/>
      <c r="I964" s="139"/>
      <c r="J964" s="139"/>
      <c r="K964" s="139"/>
      <c r="L964" s="139"/>
    </row>
    <row r="965" spans="1:12" ht="15.75" customHeight="1">
      <c r="A965" s="143"/>
      <c r="B965" s="143"/>
      <c r="C965" s="143"/>
      <c r="D965" s="143"/>
      <c r="E965" s="143"/>
      <c r="I965" s="139"/>
      <c r="J965" s="139"/>
      <c r="K965" s="139"/>
      <c r="L965" s="139"/>
    </row>
    <row r="966" spans="1:12" ht="15.75" customHeight="1">
      <c r="A966" s="143"/>
      <c r="B966" s="143"/>
      <c r="C966" s="143"/>
      <c r="D966" s="143"/>
      <c r="E966" s="143"/>
      <c r="I966" s="139"/>
      <c r="J966" s="139"/>
      <c r="K966" s="139"/>
      <c r="L966" s="139"/>
    </row>
    <row r="967" spans="1:12" ht="15.75" customHeight="1">
      <c r="A967" s="143"/>
      <c r="B967" s="143"/>
      <c r="C967" s="143"/>
      <c r="D967" s="143"/>
      <c r="E967" s="143"/>
      <c r="I967" s="139"/>
      <c r="J967" s="139"/>
      <c r="K967" s="139"/>
      <c r="L967" s="139"/>
    </row>
    <row r="968" spans="1:12" ht="15.75" customHeight="1">
      <c r="A968" s="143"/>
      <c r="B968" s="143"/>
      <c r="C968" s="143"/>
      <c r="D968" s="143"/>
      <c r="E968" s="143"/>
      <c r="I968" s="139"/>
      <c r="J968" s="139"/>
      <c r="K968" s="139"/>
      <c r="L968" s="139"/>
    </row>
    <row r="969" spans="1:12" ht="15.75" customHeight="1">
      <c r="A969" s="143"/>
      <c r="B969" s="143"/>
      <c r="C969" s="143"/>
      <c r="D969" s="143"/>
      <c r="E969" s="143"/>
      <c r="I969" s="139"/>
      <c r="J969" s="139"/>
      <c r="K969" s="139"/>
      <c r="L969" s="139"/>
    </row>
    <row r="970" spans="1:12" ht="15.75" customHeight="1">
      <c r="A970" s="143"/>
      <c r="B970" s="143"/>
      <c r="C970" s="143"/>
      <c r="D970" s="143"/>
      <c r="E970" s="143"/>
      <c r="I970" s="139"/>
      <c r="J970" s="139"/>
      <c r="K970" s="139"/>
      <c r="L970" s="139"/>
    </row>
    <row r="971" spans="1:12" ht="15.75" customHeight="1">
      <c r="A971" s="143"/>
      <c r="B971" s="143"/>
      <c r="C971" s="143"/>
      <c r="D971" s="143"/>
      <c r="E971" s="143"/>
      <c r="I971" s="139"/>
      <c r="J971" s="139"/>
      <c r="K971" s="139"/>
      <c r="L971" s="139"/>
    </row>
    <row r="972" spans="1:12" ht="15.75" customHeight="1">
      <c r="A972" s="143"/>
      <c r="B972" s="143"/>
      <c r="C972" s="143"/>
      <c r="D972" s="143"/>
      <c r="E972" s="143"/>
      <c r="I972" s="139"/>
      <c r="J972" s="139"/>
      <c r="K972" s="139"/>
      <c r="L972" s="139"/>
    </row>
    <row r="973" spans="1:12" ht="15.75" customHeight="1">
      <c r="A973" s="143"/>
      <c r="B973" s="143"/>
      <c r="C973" s="143"/>
      <c r="D973" s="143"/>
      <c r="E973" s="143"/>
      <c r="I973" s="139"/>
      <c r="J973" s="139"/>
      <c r="K973" s="139"/>
      <c r="L973" s="139"/>
    </row>
    <row r="974" spans="1:12" ht="15.75" customHeight="1">
      <c r="A974" s="143"/>
      <c r="B974" s="143"/>
      <c r="C974" s="143"/>
      <c r="D974" s="143"/>
      <c r="E974" s="143"/>
      <c r="I974" s="139"/>
      <c r="J974" s="139"/>
      <c r="K974" s="139"/>
      <c r="L974" s="139"/>
    </row>
    <row r="975" spans="1:12" ht="15.75" customHeight="1">
      <c r="A975" s="143"/>
      <c r="B975" s="143"/>
      <c r="C975" s="143"/>
      <c r="D975" s="143"/>
      <c r="E975" s="143"/>
      <c r="I975" s="139"/>
      <c r="J975" s="139"/>
      <c r="K975" s="139"/>
      <c r="L975" s="139"/>
    </row>
    <row r="976" spans="1:12" ht="15.75" customHeight="1">
      <c r="A976" s="143"/>
      <c r="B976" s="143"/>
      <c r="C976" s="143"/>
      <c r="D976" s="143"/>
      <c r="E976" s="143"/>
      <c r="I976" s="139"/>
      <c r="J976" s="139"/>
      <c r="K976" s="139"/>
      <c r="L976" s="139"/>
    </row>
    <row r="977" spans="1:12" ht="15.75" customHeight="1">
      <c r="A977" s="143"/>
      <c r="B977" s="143"/>
      <c r="C977" s="143"/>
      <c r="D977" s="143"/>
      <c r="E977" s="143"/>
      <c r="I977" s="139"/>
      <c r="J977" s="139"/>
      <c r="K977" s="139"/>
      <c r="L977" s="139"/>
    </row>
    <row r="978" spans="1:12" ht="15.75" customHeight="1">
      <c r="A978" s="143"/>
      <c r="B978" s="143"/>
      <c r="C978" s="143"/>
      <c r="D978" s="143"/>
      <c r="E978" s="143"/>
      <c r="I978" s="139"/>
      <c r="J978" s="139"/>
      <c r="K978" s="139"/>
      <c r="L978" s="139"/>
    </row>
    <row r="979" spans="1:12" ht="15.75" customHeight="1">
      <c r="A979" s="143"/>
      <c r="B979" s="143"/>
      <c r="C979" s="143"/>
      <c r="D979" s="143"/>
      <c r="E979" s="143"/>
      <c r="I979" s="139"/>
      <c r="J979" s="139"/>
      <c r="K979" s="139"/>
      <c r="L979" s="139"/>
    </row>
    <row r="980" spans="1:12" ht="15.75" customHeight="1">
      <c r="A980" s="143"/>
      <c r="B980" s="143"/>
      <c r="C980" s="143"/>
      <c r="D980" s="143"/>
      <c r="E980" s="143"/>
      <c r="I980" s="139"/>
      <c r="J980" s="139"/>
      <c r="K980" s="139"/>
      <c r="L980" s="139"/>
    </row>
    <row r="981" spans="1:12" ht="15.75" customHeight="1">
      <c r="A981" s="143"/>
      <c r="B981" s="143"/>
      <c r="C981" s="143"/>
      <c r="D981" s="143"/>
      <c r="E981" s="143"/>
      <c r="I981" s="139"/>
      <c r="J981" s="139"/>
      <c r="K981" s="139"/>
      <c r="L981" s="139"/>
    </row>
    <row r="982" spans="1:12" ht="15.75" customHeight="1">
      <c r="A982" s="143"/>
      <c r="B982" s="143"/>
      <c r="C982" s="143"/>
      <c r="D982" s="143"/>
      <c r="E982" s="143"/>
      <c r="I982" s="139"/>
      <c r="J982" s="139"/>
      <c r="K982" s="139"/>
      <c r="L982" s="139"/>
    </row>
    <row r="983" spans="1:12" ht="15.75" customHeight="1">
      <c r="A983" s="143"/>
      <c r="B983" s="143"/>
      <c r="C983" s="143"/>
      <c r="D983" s="143"/>
      <c r="E983" s="143"/>
      <c r="I983" s="139"/>
      <c r="J983" s="139"/>
      <c r="K983" s="139"/>
      <c r="L983" s="139"/>
    </row>
    <row r="984" spans="1:12" ht="15.75" customHeight="1">
      <c r="A984" s="143"/>
      <c r="B984" s="143"/>
      <c r="C984" s="143"/>
      <c r="D984" s="143"/>
      <c r="E984" s="143"/>
      <c r="I984" s="139"/>
      <c r="J984" s="139"/>
      <c r="K984" s="139"/>
      <c r="L984" s="139"/>
    </row>
    <row r="985" spans="1:12" ht="15.75" customHeight="1">
      <c r="A985" s="143"/>
      <c r="B985" s="143"/>
      <c r="C985" s="143"/>
      <c r="D985" s="143"/>
      <c r="E985" s="143"/>
      <c r="I985" s="139"/>
      <c r="J985" s="139"/>
      <c r="K985" s="139"/>
      <c r="L985" s="139"/>
    </row>
    <row r="986" spans="1:12" ht="15.75" customHeight="1">
      <c r="A986" s="143"/>
      <c r="B986" s="143"/>
      <c r="C986" s="143"/>
      <c r="D986" s="143"/>
      <c r="E986" s="143"/>
      <c r="I986" s="139"/>
      <c r="J986" s="139"/>
      <c r="K986" s="139"/>
      <c r="L986" s="139"/>
    </row>
    <row r="987" spans="1:12" ht="15.75" customHeight="1">
      <c r="A987" s="143"/>
      <c r="B987" s="143"/>
      <c r="C987" s="143"/>
      <c r="D987" s="143"/>
      <c r="E987" s="143"/>
      <c r="I987" s="139"/>
      <c r="J987" s="139"/>
      <c r="K987" s="139"/>
      <c r="L987" s="139"/>
    </row>
    <row r="988" spans="1:12" ht="15.75" customHeight="1">
      <c r="A988" s="143"/>
      <c r="B988" s="143"/>
      <c r="C988" s="143"/>
      <c r="D988" s="143"/>
      <c r="E988" s="143"/>
      <c r="I988" s="139"/>
      <c r="J988" s="139"/>
      <c r="K988" s="139"/>
      <c r="L988" s="139"/>
    </row>
    <row r="989" spans="1:12" ht="15.75" customHeight="1">
      <c r="A989" s="143"/>
      <c r="B989" s="143"/>
      <c r="C989" s="143"/>
      <c r="D989" s="143"/>
      <c r="E989" s="143"/>
      <c r="I989" s="139"/>
      <c r="J989" s="139"/>
      <c r="K989" s="139"/>
      <c r="L989" s="139"/>
    </row>
    <row r="990" spans="1:12" ht="15.75" customHeight="1">
      <c r="A990" s="143"/>
      <c r="B990" s="143"/>
      <c r="C990" s="143"/>
      <c r="D990" s="143"/>
      <c r="E990" s="143"/>
      <c r="I990" s="139"/>
      <c r="J990" s="139"/>
      <c r="K990" s="139"/>
      <c r="L990" s="139"/>
    </row>
    <row r="991" spans="1:12" ht="15.75" customHeight="1">
      <c r="A991" s="143"/>
      <c r="B991" s="143"/>
      <c r="C991" s="143"/>
      <c r="D991" s="143"/>
      <c r="E991" s="143"/>
      <c r="I991" s="139"/>
      <c r="J991" s="139"/>
      <c r="K991" s="139"/>
      <c r="L991" s="139"/>
    </row>
    <row r="992" spans="1:12" ht="15.75" customHeight="1">
      <c r="A992" s="143"/>
      <c r="B992" s="143"/>
      <c r="C992" s="143"/>
      <c r="D992" s="143"/>
      <c r="E992" s="143"/>
      <c r="I992" s="139"/>
      <c r="J992" s="139"/>
      <c r="K992" s="139"/>
      <c r="L992" s="139"/>
    </row>
    <row r="993" spans="1:12" ht="15.75" customHeight="1">
      <c r="A993" s="143"/>
      <c r="B993" s="143"/>
      <c r="C993" s="143"/>
      <c r="D993" s="143"/>
      <c r="E993" s="143"/>
      <c r="I993" s="139"/>
      <c r="J993" s="139"/>
      <c r="K993" s="139"/>
      <c r="L993" s="139"/>
    </row>
    <row r="994" spans="1:12" ht="15.75" customHeight="1">
      <c r="A994" s="143"/>
      <c r="B994" s="143"/>
      <c r="C994" s="143"/>
      <c r="D994" s="143"/>
      <c r="E994" s="143"/>
      <c r="I994" s="139"/>
      <c r="J994" s="139"/>
      <c r="K994" s="139"/>
      <c r="L994" s="139"/>
    </row>
    <row r="995" spans="1:12" ht="15.75" customHeight="1">
      <c r="A995" s="143"/>
      <c r="B995" s="143"/>
      <c r="C995" s="143"/>
      <c r="D995" s="143"/>
      <c r="E995" s="143"/>
      <c r="I995" s="139"/>
      <c r="J995" s="139"/>
      <c r="K995" s="139"/>
      <c r="L995" s="139"/>
    </row>
    <row r="996" spans="1:12" ht="15.75" customHeight="1">
      <c r="A996" s="143"/>
      <c r="B996" s="143"/>
      <c r="C996" s="143"/>
      <c r="D996" s="143"/>
      <c r="E996" s="143"/>
      <c r="I996" s="139"/>
      <c r="J996" s="139"/>
      <c r="K996" s="139"/>
      <c r="L996" s="139"/>
    </row>
    <row r="997" spans="1:12" ht="15.75" customHeight="1">
      <c r="A997" s="143"/>
      <c r="B997" s="143"/>
      <c r="C997" s="143"/>
      <c r="D997" s="143"/>
      <c r="E997" s="143"/>
      <c r="I997" s="139"/>
      <c r="J997" s="139"/>
      <c r="K997" s="139"/>
      <c r="L997" s="139"/>
    </row>
    <row r="998" spans="1:12" ht="15.75" customHeight="1">
      <c r="A998" s="143"/>
      <c r="B998" s="143"/>
      <c r="C998" s="143"/>
      <c r="D998" s="143"/>
      <c r="E998" s="143"/>
      <c r="I998" s="139"/>
      <c r="J998" s="139"/>
      <c r="K998" s="139"/>
      <c r="L998" s="139"/>
    </row>
    <row r="999" spans="1:12" ht="15.75" customHeight="1">
      <c r="A999" s="143"/>
      <c r="B999" s="143"/>
      <c r="C999" s="143"/>
      <c r="D999" s="143"/>
      <c r="E999" s="143"/>
      <c r="I999" s="139"/>
      <c r="J999" s="139"/>
      <c r="K999" s="139"/>
      <c r="L999" s="139"/>
    </row>
    <row r="1000" spans="1:12" ht="15.75" customHeight="1">
      <c r="A1000" s="143"/>
      <c r="B1000" s="143"/>
      <c r="C1000" s="143"/>
      <c r="D1000" s="143"/>
      <c r="E1000" s="143"/>
      <c r="I1000" s="139"/>
      <c r="J1000" s="139"/>
      <c r="K1000" s="139"/>
      <c r="L1000" s="139"/>
    </row>
  </sheetData>
  <sheetProtection sheet="1" formatCells="0" formatColumns="0" formatRows="0" insertColumns="0" insertRows="0" insertHyperlinks="0" deleteColumns="0" deleteRows="0" sort="0" autoFilter="0" pivotTables="0"/>
  <sortState ref="B15:D43">
    <sortCondition ref="B15"/>
  </sortState>
  <dataConsolidate/>
  <mergeCells count="122">
    <mergeCell ref="E115:I115"/>
    <mergeCell ref="E98:I98"/>
    <mergeCell ref="E111:I111"/>
    <mergeCell ref="E112:I112"/>
    <mergeCell ref="E113:I113"/>
    <mergeCell ref="E114:I114"/>
    <mergeCell ref="E92:I92"/>
    <mergeCell ref="E93:I93"/>
    <mergeCell ref="E94:I94"/>
    <mergeCell ref="E95:I95"/>
    <mergeCell ref="E96:I96"/>
    <mergeCell ref="E97:I97"/>
    <mergeCell ref="E99:I99"/>
    <mergeCell ref="E100:I100"/>
    <mergeCell ref="E101:I101"/>
    <mergeCell ref="E102:I102"/>
    <mergeCell ref="E103:I103"/>
    <mergeCell ref="E104:I104"/>
    <mergeCell ref="E105:I105"/>
    <mergeCell ref="E106:I106"/>
    <mergeCell ref="E107:I107"/>
    <mergeCell ref="E108:I108"/>
    <mergeCell ref="E109:I109"/>
    <mergeCell ref="E110:I110"/>
    <mergeCell ref="E86:I86"/>
    <mergeCell ref="E87:I87"/>
    <mergeCell ref="E88:I88"/>
    <mergeCell ref="E89:I89"/>
    <mergeCell ref="E90:I90"/>
    <mergeCell ref="E91:I91"/>
    <mergeCell ref="E80:I80"/>
    <mergeCell ref="E81:I81"/>
    <mergeCell ref="E82:I82"/>
    <mergeCell ref="E83:I83"/>
    <mergeCell ref="E84:I84"/>
    <mergeCell ref="E85:I85"/>
    <mergeCell ref="E74:I74"/>
    <mergeCell ref="E75:I75"/>
    <mergeCell ref="E76:I76"/>
    <mergeCell ref="E77:I77"/>
    <mergeCell ref="E78:I78"/>
    <mergeCell ref="E79:I79"/>
    <mergeCell ref="E68:I68"/>
    <mergeCell ref="E69:I69"/>
    <mergeCell ref="E70:I70"/>
    <mergeCell ref="E71:I71"/>
    <mergeCell ref="E72:I72"/>
    <mergeCell ref="E73:I73"/>
    <mergeCell ref="E63:I63"/>
    <mergeCell ref="E64:I64"/>
    <mergeCell ref="A65:C65"/>
    <mergeCell ref="E65:I65"/>
    <mergeCell ref="E66:I66"/>
    <mergeCell ref="E67:I67"/>
    <mergeCell ref="E57:I57"/>
    <mergeCell ref="E58:I58"/>
    <mergeCell ref="E59:I59"/>
    <mergeCell ref="E60:I60"/>
    <mergeCell ref="E61:I61"/>
    <mergeCell ref="E62:I62"/>
    <mergeCell ref="E32:I32"/>
    <mergeCell ref="E51:I51"/>
    <mergeCell ref="E52:I52"/>
    <mergeCell ref="E53:I53"/>
    <mergeCell ref="E54:I54"/>
    <mergeCell ref="E55:I55"/>
    <mergeCell ref="E56:I56"/>
    <mergeCell ref="E45:I45"/>
    <mergeCell ref="E46:I46"/>
    <mergeCell ref="E47:I47"/>
    <mergeCell ref="E48:I48"/>
    <mergeCell ref="E49:I49"/>
    <mergeCell ref="E50:I50"/>
    <mergeCell ref="E39:I39"/>
    <mergeCell ref="E40:I40"/>
    <mergeCell ref="E41:I41"/>
    <mergeCell ref="E42:I42"/>
    <mergeCell ref="E43:I43"/>
    <mergeCell ref="E44:I44"/>
    <mergeCell ref="E33:I33"/>
    <mergeCell ref="E34:I34"/>
    <mergeCell ref="E35:I35"/>
    <mergeCell ref="E36:I36"/>
    <mergeCell ref="E37:I37"/>
    <mergeCell ref="E38:I38"/>
    <mergeCell ref="A2:I2"/>
    <mergeCell ref="A4:B4"/>
    <mergeCell ref="E4:F4"/>
    <mergeCell ref="A5:B5"/>
    <mergeCell ref="E5:F5"/>
    <mergeCell ref="A6:B6"/>
    <mergeCell ref="E6:F6"/>
    <mergeCell ref="E15:I15"/>
    <mergeCell ref="E16:I16"/>
    <mergeCell ref="A11:B11"/>
    <mergeCell ref="A12:C13"/>
    <mergeCell ref="D12:I12"/>
    <mergeCell ref="E13:I13"/>
    <mergeCell ref="A14:C14"/>
    <mergeCell ref="E14:I14"/>
    <mergeCell ref="A7:B7"/>
    <mergeCell ref="E7:F7"/>
    <mergeCell ref="A8:B8"/>
    <mergeCell ref="A9:B9"/>
    <mergeCell ref="E9:F9"/>
    <mergeCell ref="A10:B10"/>
    <mergeCell ref="E10:F10"/>
    <mergeCell ref="E17:I17"/>
    <mergeCell ref="E18:I18"/>
    <mergeCell ref="E19:I19"/>
    <mergeCell ref="E20:I20"/>
    <mergeCell ref="E27:I27"/>
    <mergeCell ref="E28:I28"/>
    <mergeCell ref="E29:I29"/>
    <mergeCell ref="E30:I30"/>
    <mergeCell ref="E31:I31"/>
    <mergeCell ref="E21:I21"/>
    <mergeCell ref="E22:I22"/>
    <mergeCell ref="E23:I23"/>
    <mergeCell ref="E24:I24"/>
    <mergeCell ref="E25:I25"/>
    <mergeCell ref="E26:I26"/>
  </mergeCells>
  <conditionalFormatting sqref="D15:D64 D66:D115">
    <cfRule type="cellIs" dxfId="3" priority="4" operator="lessThan">
      <formula>75</formula>
    </cfRule>
  </conditionalFormatting>
  <conditionalFormatting sqref="D15:D64">
    <cfRule type="cellIs" dxfId="2" priority="3" stopIfTrue="1" operator="lessThan">
      <formula>75</formula>
    </cfRule>
  </conditionalFormatting>
  <conditionalFormatting sqref="D66:D115">
    <cfRule type="cellIs" dxfId="1" priority="2" stopIfTrue="1" operator="lessThan">
      <formula>75</formula>
    </cfRule>
  </conditionalFormatting>
  <conditionalFormatting sqref="E15:I64 E66:I115">
    <cfRule type="containsText" dxfId="0" priority="1" operator="containsText" text="Did Not Meet Expectation">
      <formula>NOT(ISERROR(SEARCH("Did Not Meet Expectation",E15)))</formula>
    </cfRule>
  </conditionalFormatting>
  <dataValidations count="4">
    <dataValidation type="decimal" operator="lessThanOrEqual" allowBlank="1" showInputMessage="1" showErrorMessage="1" prompt="Encode learner's raw score. -  &#10;" sqref="D14:E14">
      <formula1>#REF!</formula1>
    </dataValidation>
    <dataValidation allowBlank="1" showErrorMessage="1" sqref="E4:E11 G4:I4 G11:H11"/>
    <dataValidation allowBlank="1" showInputMessage="1" showErrorMessage="1" prompt="No need for manual data input here.&#10;&#10;Sir Jo" sqref="G5:I10 E15:I64 C9:C11 E66:I115"/>
    <dataValidation allowBlank="1" showInputMessage="1" showErrorMessage="1" prompt="Automatic numbering. No need for input here.&#10;&#10;Sir Jo" sqref="A15:A64 A66:A115"/>
  </dataValidations>
  <printOptions horizontalCentered="1"/>
  <pageMargins left="0.19685039370078741" right="0.16" top="0.15" bottom="0.11811023622047245" header="0" footer="0"/>
  <pageSetup paperSize="5" scale="85" fitToWidth="0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5:G47"/>
  <sheetViews>
    <sheetView topLeftCell="A16" workbookViewId="0">
      <selection activeCell="B25" sqref="B25"/>
    </sheetView>
  </sheetViews>
  <sheetFormatPr defaultRowHeight="14.25"/>
  <cols>
    <col min="1" max="1" width="19.625" customWidth="1"/>
    <col min="2" max="2" width="12.75" customWidth="1"/>
    <col min="3" max="3" width="12.125" customWidth="1"/>
    <col min="4" max="4" width="12" customWidth="1"/>
    <col min="5" max="5" width="10.75" customWidth="1"/>
    <col min="6" max="6" width="12.5" customWidth="1"/>
    <col min="7" max="7" width="11.375" customWidth="1"/>
  </cols>
  <sheetData>
    <row r="5" spans="1:7" ht="15.75">
      <c r="A5" s="247" t="s">
        <v>24</v>
      </c>
      <c r="B5" s="247"/>
      <c r="C5" s="247"/>
      <c r="D5" s="247"/>
      <c r="E5" s="247"/>
      <c r="F5" s="247"/>
      <c r="G5" s="247"/>
    </row>
    <row r="6" spans="1:7" ht="25.5">
      <c r="A6" s="248" t="s">
        <v>25</v>
      </c>
      <c r="B6" s="248"/>
      <c r="C6" s="248"/>
      <c r="D6" s="248"/>
      <c r="E6" s="248"/>
      <c r="F6" s="248"/>
      <c r="G6" s="248"/>
    </row>
    <row r="7" spans="1:7" ht="15.75">
      <c r="A7" s="249" t="s">
        <v>26</v>
      </c>
      <c r="B7" s="249"/>
      <c r="C7" s="249"/>
      <c r="D7" s="249"/>
      <c r="E7" s="249"/>
      <c r="F7" s="249"/>
      <c r="G7" s="249"/>
    </row>
    <row r="8" spans="1:7" ht="18.75" thickBot="1">
      <c r="A8" s="250" t="s">
        <v>27</v>
      </c>
      <c r="B8" s="250"/>
      <c r="C8" s="250"/>
      <c r="D8" s="250"/>
      <c r="E8" s="250"/>
      <c r="F8" s="250"/>
      <c r="G8" s="250"/>
    </row>
    <row r="9" spans="1:7" ht="15.75">
      <c r="A9" s="87"/>
    </row>
    <row r="10" spans="1:7" ht="15.75">
      <c r="A10" s="87"/>
    </row>
    <row r="11" spans="1:7" ht="15.75">
      <c r="A11" s="87"/>
    </row>
    <row r="12" spans="1:7" ht="15.75">
      <c r="A12" s="88" t="s">
        <v>61</v>
      </c>
    </row>
    <row r="13" spans="1:7">
      <c r="A13" s="252"/>
      <c r="B13" s="253"/>
      <c r="C13" s="253"/>
      <c r="D13" s="253"/>
      <c r="E13" s="253"/>
      <c r="F13" s="253"/>
      <c r="G13" s="254"/>
    </row>
    <row r="14" spans="1:7" ht="20.25" customHeight="1" thickBot="1">
      <c r="A14" s="98" t="s">
        <v>43</v>
      </c>
      <c r="B14" s="251"/>
      <c r="C14" s="251"/>
      <c r="D14" s="251"/>
      <c r="E14" s="251"/>
      <c r="F14" s="251"/>
      <c r="G14" s="99"/>
    </row>
    <row r="15" spans="1:7" ht="21" customHeight="1" thickBot="1">
      <c r="A15" s="98" t="s">
        <v>44</v>
      </c>
      <c r="B15" s="226" t="s">
        <v>58</v>
      </c>
      <c r="C15" s="226"/>
      <c r="D15" s="226"/>
      <c r="E15" s="226"/>
      <c r="F15" s="226"/>
      <c r="G15" s="99"/>
    </row>
    <row r="16" spans="1:7" ht="21.75" customHeight="1" thickBot="1">
      <c r="A16" s="98" t="s">
        <v>45</v>
      </c>
      <c r="B16" s="226">
        <v>10</v>
      </c>
      <c r="C16" s="226"/>
      <c r="D16" s="226"/>
      <c r="E16" s="226"/>
      <c r="F16" s="226"/>
      <c r="G16" s="99"/>
    </row>
    <row r="17" spans="1:7" ht="15.75" customHeight="1">
      <c r="A17" s="223" t="s">
        <v>62</v>
      </c>
      <c r="B17" s="224"/>
      <c r="C17" s="224"/>
      <c r="D17" s="224"/>
      <c r="E17" s="224"/>
      <c r="F17" s="224"/>
      <c r="G17" s="225"/>
    </row>
    <row r="18" spans="1:7" ht="15.75" customHeight="1">
      <c r="A18" s="223" t="s">
        <v>28</v>
      </c>
      <c r="B18" s="224"/>
      <c r="C18" s="224"/>
      <c r="D18" s="224"/>
      <c r="E18" s="224"/>
      <c r="F18" s="224"/>
      <c r="G18" s="225"/>
    </row>
    <row r="19" spans="1:7" ht="15.75">
      <c r="A19" s="223"/>
      <c r="B19" s="224"/>
      <c r="C19" s="224"/>
      <c r="D19" s="224"/>
      <c r="E19" s="224"/>
      <c r="F19" s="224"/>
      <c r="G19" s="225"/>
    </row>
    <row r="20" spans="1:7" ht="15.75">
      <c r="A20" s="237" t="s">
        <v>60</v>
      </c>
      <c r="B20" s="236" t="s">
        <v>29</v>
      </c>
      <c r="C20" s="236"/>
      <c r="D20" s="236"/>
      <c r="E20" s="236"/>
      <c r="F20" s="236"/>
      <c r="G20" s="236"/>
    </row>
    <row r="21" spans="1:7" ht="15.75">
      <c r="A21" s="238"/>
      <c r="B21" s="236" t="s">
        <v>30</v>
      </c>
      <c r="C21" s="236" t="s">
        <v>31</v>
      </c>
      <c r="D21" s="236" t="s">
        <v>32</v>
      </c>
      <c r="E21" s="236" t="s">
        <v>33</v>
      </c>
      <c r="F21" s="236" t="s">
        <v>34</v>
      </c>
      <c r="G21" s="93"/>
    </row>
    <row r="22" spans="1:7" ht="15.75">
      <c r="A22" s="239"/>
      <c r="B22" s="236"/>
      <c r="C22" s="236"/>
      <c r="D22" s="236"/>
      <c r="E22" s="236"/>
      <c r="F22" s="236"/>
      <c r="G22" s="94" t="s">
        <v>35</v>
      </c>
    </row>
    <row r="23" spans="1:7" ht="31.5">
      <c r="A23" s="95"/>
      <c r="B23" s="96" t="s">
        <v>37</v>
      </c>
      <c r="C23" s="96" t="s">
        <v>38</v>
      </c>
      <c r="D23" s="96" t="s">
        <v>39</v>
      </c>
      <c r="E23" s="96" t="s">
        <v>40</v>
      </c>
      <c r="F23" s="96" t="s">
        <v>41</v>
      </c>
      <c r="G23" s="94" t="s">
        <v>36</v>
      </c>
    </row>
    <row r="24" spans="1:7" ht="15.75">
      <c r="A24" s="94"/>
      <c r="B24" s="93">
        <f>'1'!I5</f>
        <v>0</v>
      </c>
      <c r="C24" s="93">
        <f>'1'!I6</f>
        <v>0</v>
      </c>
      <c r="D24" s="93">
        <f>'1'!I7</f>
        <v>0</v>
      </c>
      <c r="E24" s="93">
        <f>'1'!I8</f>
        <v>0</v>
      </c>
      <c r="F24" s="93">
        <f>'1'!I9</f>
        <v>0</v>
      </c>
      <c r="G24" s="93">
        <f>SUM(B24:F24)</f>
        <v>0</v>
      </c>
    </row>
    <row r="25" spans="1:7" ht="15.75">
      <c r="A25" s="94"/>
      <c r="B25" s="93">
        <f>'2'!I5</f>
        <v>0</v>
      </c>
      <c r="C25" s="93">
        <f>'2'!I6</f>
        <v>0</v>
      </c>
      <c r="D25" s="93">
        <f>'2'!I7</f>
        <v>0</v>
      </c>
      <c r="E25" s="93">
        <f>'2'!I8</f>
        <v>0</v>
      </c>
      <c r="F25" s="93">
        <f>'2'!I9</f>
        <v>0</v>
      </c>
      <c r="G25" s="93">
        <f t="shared" ref="G25:G29" si="0">SUM(B25:F25)</f>
        <v>0</v>
      </c>
    </row>
    <row r="26" spans="1:7" ht="15.75">
      <c r="A26" s="94"/>
      <c r="B26" s="93">
        <f>'3'!I5</f>
        <v>0</v>
      </c>
      <c r="C26" s="93">
        <f>'3'!I6</f>
        <v>0</v>
      </c>
      <c r="D26" s="93">
        <f>'3'!I7</f>
        <v>0</v>
      </c>
      <c r="E26" s="93">
        <f>'3'!I8</f>
        <v>0</v>
      </c>
      <c r="F26" s="93">
        <f>'3'!I9</f>
        <v>0</v>
      </c>
      <c r="G26" s="93">
        <f t="shared" si="0"/>
        <v>0</v>
      </c>
    </row>
    <row r="27" spans="1:7" ht="15.75">
      <c r="A27" s="94"/>
      <c r="B27" s="93">
        <f>'4'!I5</f>
        <v>0</v>
      </c>
      <c r="C27" s="93">
        <f>'4'!I6</f>
        <v>0</v>
      </c>
      <c r="D27" s="93">
        <f>'4'!I7</f>
        <v>0</v>
      </c>
      <c r="E27" s="93">
        <f>'4'!I8</f>
        <v>0</v>
      </c>
      <c r="F27" s="93">
        <f>'4'!I9</f>
        <v>0</v>
      </c>
      <c r="G27" s="93">
        <f t="shared" si="0"/>
        <v>0</v>
      </c>
    </row>
    <row r="28" spans="1:7" ht="15.75">
      <c r="A28" s="94"/>
      <c r="B28" s="93">
        <f>'5'!I5</f>
        <v>0</v>
      </c>
      <c r="C28" s="93">
        <f>'5'!I6</f>
        <v>0</v>
      </c>
      <c r="D28" s="93">
        <f>'5'!I7</f>
        <v>0</v>
      </c>
      <c r="E28" s="93">
        <f>'5'!I8</f>
        <v>0</v>
      </c>
      <c r="F28" s="93">
        <f>'5'!I9</f>
        <v>0</v>
      </c>
      <c r="G28" s="93">
        <f t="shared" si="0"/>
        <v>0</v>
      </c>
    </row>
    <row r="29" spans="1:7" ht="15.75">
      <c r="A29" s="94" t="s">
        <v>4</v>
      </c>
      <c r="B29" s="93">
        <f>'6'!I5</f>
        <v>0</v>
      </c>
      <c r="C29" s="93">
        <f>'6'!I6</f>
        <v>0</v>
      </c>
      <c r="D29" s="93">
        <f>'6'!I7</f>
        <v>0</v>
      </c>
      <c r="E29" s="93">
        <f>'6'!I8</f>
        <v>0</v>
      </c>
      <c r="F29" s="93">
        <f>'6'!I9</f>
        <v>0</v>
      </c>
      <c r="G29" s="93">
        <f t="shared" si="0"/>
        <v>0</v>
      </c>
    </row>
    <row r="30" spans="1:7" ht="15.75">
      <c r="A30" s="94"/>
      <c r="B30" s="93"/>
      <c r="C30" s="93"/>
      <c r="D30" s="93"/>
      <c r="E30" s="93"/>
      <c r="F30" s="93"/>
      <c r="G30" s="93"/>
    </row>
    <row r="31" spans="1:7" ht="15.75">
      <c r="A31" s="94"/>
      <c r="B31" s="93"/>
      <c r="C31" s="93"/>
      <c r="D31" s="93"/>
      <c r="E31" s="93"/>
      <c r="F31" s="93"/>
      <c r="G31" s="93"/>
    </row>
    <row r="32" spans="1:7" ht="15.75">
      <c r="A32" s="94"/>
      <c r="B32" s="93"/>
      <c r="C32" s="93"/>
      <c r="D32" s="93"/>
      <c r="E32" s="93"/>
      <c r="F32" s="93"/>
      <c r="G32" s="93"/>
    </row>
    <row r="33" spans="1:7" hidden="1">
      <c r="A33" s="227" t="s">
        <v>42</v>
      </c>
      <c r="B33" s="228"/>
      <c r="C33" s="228"/>
      <c r="D33" s="228"/>
      <c r="E33" s="228"/>
      <c r="F33" s="228"/>
      <c r="G33" s="229"/>
    </row>
    <row r="34" spans="1:7" hidden="1">
      <c r="A34" s="230"/>
      <c r="B34" s="231"/>
      <c r="C34" s="231"/>
      <c r="D34" s="231"/>
      <c r="E34" s="231"/>
      <c r="F34" s="231"/>
      <c r="G34" s="232"/>
    </row>
    <row r="35" spans="1:7">
      <c r="A35" s="158"/>
      <c r="B35" s="159"/>
      <c r="C35" s="159"/>
      <c r="D35" s="159"/>
      <c r="E35" s="159"/>
      <c r="F35" s="159"/>
      <c r="G35" s="160"/>
    </row>
    <row r="36" spans="1:7">
      <c r="A36" s="158"/>
      <c r="B36" s="159"/>
      <c r="C36" s="159"/>
      <c r="D36" s="159"/>
      <c r="E36" s="159"/>
      <c r="F36" s="159"/>
      <c r="G36" s="160"/>
    </row>
    <row r="37" spans="1:7" ht="15.75" customHeight="1">
      <c r="A37" s="233" t="s">
        <v>21</v>
      </c>
      <c r="B37" s="234"/>
      <c r="C37" s="234"/>
      <c r="D37" s="234"/>
      <c r="E37" s="234"/>
      <c r="F37" s="234"/>
      <c r="G37" s="235"/>
    </row>
    <row r="38" spans="1:7" ht="15.75">
      <c r="A38" s="233"/>
      <c r="B38" s="234"/>
      <c r="C38" s="234"/>
      <c r="D38" s="234"/>
      <c r="E38" s="234"/>
      <c r="F38" s="234"/>
      <c r="G38" s="235"/>
    </row>
    <row r="39" spans="1:7" ht="31.5" customHeight="1">
      <c r="A39" s="244"/>
      <c r="B39" s="245"/>
      <c r="C39" s="92"/>
      <c r="D39" s="92"/>
      <c r="E39" s="243"/>
      <c r="F39" s="243"/>
      <c r="G39" s="151"/>
    </row>
    <row r="40" spans="1:7" ht="15.75" customHeight="1">
      <c r="A40" s="246" t="s">
        <v>20</v>
      </c>
      <c r="B40" s="243"/>
      <c r="C40" s="92"/>
      <c r="D40" s="92"/>
      <c r="E40" s="92"/>
      <c r="F40" s="92"/>
      <c r="G40" s="151"/>
    </row>
    <row r="41" spans="1:7" ht="15.75">
      <c r="A41" s="240"/>
      <c r="B41" s="241"/>
      <c r="C41" s="241"/>
      <c r="D41" s="241"/>
      <c r="E41" s="241"/>
      <c r="F41" s="241"/>
      <c r="G41" s="242"/>
    </row>
    <row r="42" spans="1:7" ht="15" thickBot="1">
      <c r="A42" s="97"/>
      <c r="B42" s="89"/>
      <c r="C42" s="89"/>
      <c r="D42" s="89"/>
      <c r="E42" s="89"/>
      <c r="F42" s="89"/>
      <c r="G42" s="89"/>
    </row>
    <row r="43" spans="1:7">
      <c r="A43" s="90"/>
    </row>
    <row r="44" spans="1:7">
      <c r="B44" s="91"/>
    </row>
    <row r="45" spans="1:7">
      <c r="B45" s="91"/>
    </row>
    <row r="46" spans="1:7">
      <c r="B46" s="91"/>
    </row>
    <row r="47" spans="1:7">
      <c r="B47" s="91"/>
    </row>
  </sheetData>
  <mergeCells count="25">
    <mergeCell ref="A5:G5"/>
    <mergeCell ref="A6:G6"/>
    <mergeCell ref="A7:G7"/>
    <mergeCell ref="A8:G8"/>
    <mergeCell ref="B14:F14"/>
    <mergeCell ref="A13:G13"/>
    <mergeCell ref="A38:G38"/>
    <mergeCell ref="A41:G41"/>
    <mergeCell ref="E39:F39"/>
    <mergeCell ref="A39:B39"/>
    <mergeCell ref="A40:B40"/>
    <mergeCell ref="A18:G18"/>
    <mergeCell ref="B16:F16"/>
    <mergeCell ref="B15:F15"/>
    <mergeCell ref="A33:G34"/>
    <mergeCell ref="A37:G37"/>
    <mergeCell ref="A19:G19"/>
    <mergeCell ref="B20:G20"/>
    <mergeCell ref="B21:B22"/>
    <mergeCell ref="C21:C22"/>
    <mergeCell ref="D21:D22"/>
    <mergeCell ref="E21:E22"/>
    <mergeCell ref="F21:F22"/>
    <mergeCell ref="A17:G17"/>
    <mergeCell ref="A20:A22"/>
  </mergeCells>
  <pageMargins left="0.19685039370078741" right="0.19685039370078741" top="0.55118110236220474" bottom="0.19685039370078741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FF9933"/>
    <pageSetUpPr fitToPage="1"/>
  </sheetPr>
  <dimension ref="A1:AY1000"/>
  <sheetViews>
    <sheetView showGridLines="0" workbookViewId="0">
      <selection activeCell="B9" sqref="B9"/>
    </sheetView>
  </sheetViews>
  <sheetFormatPr defaultColWidth="12.625" defaultRowHeight="15" customHeight="1"/>
  <cols>
    <col min="1" max="1" width="3.625" style="14" customWidth="1"/>
    <col min="2" max="2" width="25.125" style="14" customWidth="1"/>
    <col min="3" max="5" width="2.875" style="14" customWidth="1"/>
    <col min="6" max="15" width="3.875" style="14" customWidth="1"/>
    <col min="16" max="16" width="5.375" style="14" customWidth="1"/>
    <col min="17" max="17" width="6.25" style="14" customWidth="1"/>
    <col min="18" max="27" width="3.875" style="14" customWidth="1"/>
    <col min="28" max="28" width="5.375" style="14" customWidth="1"/>
    <col min="29" max="29" width="6.25" style="14" customWidth="1"/>
    <col min="30" max="30" width="10.375" style="14" customWidth="1"/>
    <col min="31" max="31" width="8.125" style="14" customWidth="1"/>
    <col min="32" max="51" width="4.125" style="14" customWidth="1"/>
    <col min="52" max="16384" width="12.625" style="14"/>
  </cols>
  <sheetData>
    <row r="1" spans="1:51" s="1" customFormat="1" ht="15" customHeight="1">
      <c r="A1" s="271" t="s">
        <v>13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1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15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21" customHeight="1" thickBot="1">
      <c r="A4" s="3"/>
      <c r="B4" s="4"/>
      <c r="C4" s="258"/>
      <c r="D4" s="259"/>
      <c r="E4" s="259"/>
      <c r="F4" s="259"/>
      <c r="G4" s="5"/>
      <c r="I4" s="5"/>
      <c r="J4" s="5"/>
      <c r="K4" s="255" t="s">
        <v>14</v>
      </c>
      <c r="L4" s="256"/>
      <c r="M4" s="256"/>
      <c r="N4" s="256"/>
      <c r="O4" s="256"/>
      <c r="P4" s="257"/>
      <c r="Q4" s="263">
        <f>COUNT(AD12:AD112)*AD10</f>
        <v>912</v>
      </c>
      <c r="R4" s="264"/>
      <c r="S4" s="260"/>
      <c r="T4" s="259"/>
      <c r="U4" s="259"/>
      <c r="V4" s="259"/>
      <c r="W4" s="261"/>
      <c r="X4" s="262"/>
      <c r="Y4" s="262"/>
      <c r="Z4" s="262"/>
      <c r="AA4" s="262"/>
      <c r="AB4" s="262"/>
      <c r="AC4" s="6"/>
      <c r="AD4" s="7"/>
      <c r="AE4" s="8"/>
      <c r="AF4" s="8"/>
      <c r="AG4" s="8"/>
      <c r="AH4" s="8"/>
      <c r="AI4" s="8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1" customFormat="1" ht="21" customHeight="1" thickBot="1">
      <c r="A5" s="3"/>
      <c r="B5" s="258"/>
      <c r="C5" s="259"/>
      <c r="D5" s="259"/>
      <c r="E5" s="259"/>
      <c r="F5" s="259"/>
      <c r="I5" s="5"/>
      <c r="J5" s="5"/>
      <c r="K5" s="255" t="s">
        <v>15</v>
      </c>
      <c r="L5" s="256"/>
      <c r="M5" s="256"/>
      <c r="N5" s="256"/>
      <c r="O5" s="256"/>
      <c r="P5" s="257"/>
      <c r="Q5" s="263">
        <f>SUM(AD12:AD112)/Q4*100</f>
        <v>50</v>
      </c>
      <c r="R5" s="264"/>
      <c r="S5" s="260"/>
      <c r="T5" s="259"/>
      <c r="U5" s="259"/>
      <c r="V5" s="259"/>
      <c r="W5" s="261"/>
      <c r="X5" s="262"/>
      <c r="Y5" s="262"/>
      <c r="Z5" s="262"/>
      <c r="AA5" s="262"/>
      <c r="AB5" s="262"/>
      <c r="AC5" s="9"/>
      <c r="AD5" s="10"/>
      <c r="AE5" s="11"/>
      <c r="AF5" s="8"/>
      <c r="AG5" s="8"/>
      <c r="AH5" s="8"/>
      <c r="AI5" s="8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1" customFormat="1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2"/>
      <c r="AD6" s="12"/>
      <c r="AE6" s="13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23.25" customHeight="1" thickBot="1">
      <c r="A7" s="286" t="s">
        <v>12</v>
      </c>
      <c r="B7" s="280"/>
      <c r="C7" s="280"/>
      <c r="D7" s="280"/>
      <c r="E7" s="287"/>
      <c r="F7" s="288" t="s">
        <v>0</v>
      </c>
      <c r="G7" s="280"/>
      <c r="H7" s="280"/>
      <c r="I7" s="280"/>
      <c r="J7" s="280"/>
      <c r="K7" s="289">
        <f>'[1]INPUT DATA'!K7</f>
        <v>0</v>
      </c>
      <c r="L7" s="280"/>
      <c r="M7" s="280"/>
      <c r="N7" s="280"/>
      <c r="O7" s="280"/>
      <c r="P7" s="287"/>
      <c r="Q7" s="58" t="s">
        <v>1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290" t="s">
        <v>2</v>
      </c>
      <c r="AC7" s="280"/>
      <c r="AD7" s="272"/>
      <c r="AE7" s="273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8.75" thickBot="1">
      <c r="A8" s="60"/>
      <c r="B8" s="274" t="s">
        <v>3</v>
      </c>
      <c r="C8" s="275"/>
      <c r="D8" s="275"/>
      <c r="E8" s="276"/>
      <c r="F8" s="277" t="s">
        <v>8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9" t="s">
        <v>11</v>
      </c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4" t="s">
        <v>9</v>
      </c>
      <c r="AE8" s="28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8" customHeight="1" thickBot="1">
      <c r="A9" s="17"/>
      <c r="B9" s="18"/>
      <c r="C9" s="18"/>
      <c r="D9" s="18"/>
      <c r="E9" s="19"/>
      <c r="F9" s="20">
        <v>1</v>
      </c>
      <c r="G9" s="21">
        <v>2</v>
      </c>
      <c r="H9" s="21">
        <v>3</v>
      </c>
      <c r="I9" s="21">
        <v>4</v>
      </c>
      <c r="J9" s="21">
        <v>5</v>
      </c>
      <c r="K9" s="21">
        <v>6</v>
      </c>
      <c r="L9" s="21">
        <v>7</v>
      </c>
      <c r="M9" s="21">
        <v>8</v>
      </c>
      <c r="N9" s="21">
        <v>9</v>
      </c>
      <c r="O9" s="22">
        <v>10</v>
      </c>
      <c r="P9" s="17" t="s">
        <v>4</v>
      </c>
      <c r="Q9" s="23" t="s">
        <v>10</v>
      </c>
      <c r="R9" s="24">
        <v>1</v>
      </c>
      <c r="S9" s="21">
        <v>2</v>
      </c>
      <c r="T9" s="21">
        <v>3</v>
      </c>
      <c r="U9" s="21">
        <v>4</v>
      </c>
      <c r="V9" s="21">
        <v>5</v>
      </c>
      <c r="W9" s="21">
        <v>6</v>
      </c>
      <c r="X9" s="21">
        <v>7</v>
      </c>
      <c r="Y9" s="21">
        <v>8</v>
      </c>
      <c r="Z9" s="21">
        <v>9</v>
      </c>
      <c r="AA9" s="22">
        <v>10</v>
      </c>
      <c r="AB9" s="25" t="s">
        <v>4</v>
      </c>
      <c r="AC9" s="26" t="s">
        <v>10</v>
      </c>
      <c r="AD9" s="27" t="s">
        <v>16</v>
      </c>
      <c r="AE9" s="28" t="s">
        <v>10</v>
      </c>
      <c r="AF9" s="29"/>
      <c r="AG9" s="29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</row>
    <row r="10" spans="1:51" ht="18" customHeight="1" thickBot="1">
      <c r="A10" s="61"/>
      <c r="B10" s="281" t="s">
        <v>5</v>
      </c>
      <c r="C10" s="282"/>
      <c r="D10" s="282"/>
      <c r="E10" s="283"/>
      <c r="F10" s="62">
        <v>10</v>
      </c>
      <c r="G10" s="63">
        <v>2</v>
      </c>
      <c r="H10" s="63">
        <v>2</v>
      </c>
      <c r="I10" s="63">
        <v>2</v>
      </c>
      <c r="J10" s="63">
        <v>2</v>
      </c>
      <c r="K10" s="63">
        <v>2</v>
      </c>
      <c r="L10" s="63">
        <v>2</v>
      </c>
      <c r="M10" s="63">
        <v>2</v>
      </c>
      <c r="N10" s="63">
        <v>2</v>
      </c>
      <c r="O10" s="63">
        <v>2</v>
      </c>
      <c r="P10" s="31">
        <f>IF(COUNT($F10:$O10)=0,"",SUM($F10:$O10))</f>
        <v>28</v>
      </c>
      <c r="Q10" s="32">
        <v>100</v>
      </c>
      <c r="R10" s="62">
        <v>20</v>
      </c>
      <c r="S10" s="63">
        <v>20</v>
      </c>
      <c r="T10" s="63">
        <v>20</v>
      </c>
      <c r="U10" s="63">
        <v>20</v>
      </c>
      <c r="V10" s="63">
        <v>20</v>
      </c>
      <c r="W10" s="63">
        <v>20</v>
      </c>
      <c r="X10" s="63">
        <v>20</v>
      </c>
      <c r="Y10" s="63">
        <v>20</v>
      </c>
      <c r="Z10" s="63">
        <v>20</v>
      </c>
      <c r="AA10" s="63">
        <v>20</v>
      </c>
      <c r="AB10" s="31">
        <f>IF(COUNT($R10:$AA10)=0,"",SUM($R10:$AA10))</f>
        <v>200</v>
      </c>
      <c r="AC10" s="32">
        <v>100</v>
      </c>
      <c r="AD10" s="33">
        <f>P10+AB10</f>
        <v>228</v>
      </c>
      <c r="AE10" s="32">
        <v>100</v>
      </c>
      <c r="AF10" s="34"/>
      <c r="AG10" s="34"/>
      <c r="AH10" s="34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8" customHeight="1" thickBot="1">
      <c r="A11" s="35"/>
      <c r="B11" s="265" t="s">
        <v>6</v>
      </c>
      <c r="C11" s="266"/>
      <c r="D11" s="266"/>
      <c r="E11" s="267"/>
      <c r="F11" s="36"/>
      <c r="G11" s="37"/>
      <c r="H11" s="37"/>
      <c r="I11" s="37"/>
      <c r="J11" s="37"/>
      <c r="K11" s="37"/>
      <c r="L11" s="37"/>
      <c r="M11" s="37"/>
      <c r="N11" s="37"/>
      <c r="O11" s="38"/>
      <c r="P11" s="31"/>
      <c r="Q11" s="32"/>
      <c r="R11" s="39"/>
      <c r="S11" s="37"/>
      <c r="T11" s="37"/>
      <c r="U11" s="37"/>
      <c r="V11" s="37"/>
      <c r="W11" s="37"/>
      <c r="X11" s="37"/>
      <c r="Y11" s="37"/>
      <c r="Z11" s="37"/>
      <c r="AA11" s="38"/>
      <c r="AB11" s="40"/>
      <c r="AC11" s="41"/>
      <c r="AD11" s="42"/>
      <c r="AE11" s="42"/>
      <c r="AF11" s="34"/>
      <c r="AG11" s="34"/>
      <c r="AH11" s="34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8" customHeight="1">
      <c r="A12" s="43">
        <v>1</v>
      </c>
      <c r="B12" s="64" t="s">
        <v>17</v>
      </c>
      <c r="C12" s="65"/>
      <c r="D12" s="65"/>
      <c r="E12" s="66"/>
      <c r="F12" s="67">
        <v>10</v>
      </c>
      <c r="G12" s="68">
        <v>2</v>
      </c>
      <c r="H12" s="68">
        <v>2</v>
      </c>
      <c r="I12" s="68">
        <v>2</v>
      </c>
      <c r="J12" s="68">
        <v>2</v>
      </c>
      <c r="K12" s="68">
        <v>2</v>
      </c>
      <c r="L12" s="68">
        <v>2</v>
      </c>
      <c r="M12" s="68">
        <v>2</v>
      </c>
      <c r="N12" s="68">
        <v>2</v>
      </c>
      <c r="O12" s="68">
        <v>2</v>
      </c>
      <c r="P12" s="44">
        <f t="shared" ref="P12:P61" si="0">IF(COUNT($F12:$O12)=0,"",SUM($F12:$O12))</f>
        <v>28</v>
      </c>
      <c r="Q12" s="45">
        <f t="shared" ref="Q12:Q61" si="1">IF(ISERROR(IF($P12="","",ROUND(($P12/$P$10)*$Q$10,2))),"",IF($P12="","",ROUND(($P12/$P$10)*$Q$10,2)))</f>
        <v>100</v>
      </c>
      <c r="R12" s="67">
        <v>20</v>
      </c>
      <c r="S12" s="67">
        <v>20</v>
      </c>
      <c r="T12" s="67">
        <v>20</v>
      </c>
      <c r="U12" s="67">
        <v>20</v>
      </c>
      <c r="V12" s="67">
        <v>20</v>
      </c>
      <c r="W12" s="67">
        <v>20</v>
      </c>
      <c r="X12" s="67">
        <v>20</v>
      </c>
      <c r="Y12" s="67">
        <v>20</v>
      </c>
      <c r="Z12" s="67">
        <v>20</v>
      </c>
      <c r="AA12" s="67">
        <v>20</v>
      </c>
      <c r="AB12" s="44">
        <f t="shared" ref="AB12:AB61" si="2">IF(COUNT($R12:$AA12)=0,"",SUM($R12:$AA12))</f>
        <v>200</v>
      </c>
      <c r="AC12" s="45">
        <f t="shared" ref="AC12:AC61" si="3">IF(ISERROR(IF($AB12="","",ROUND(($AB12/$AB$10)*$AC$10,2))),"",IF($AB12="","",ROUND(($AB12/$AB$10)*$AC$10,2)))</f>
        <v>100</v>
      </c>
      <c r="AD12" s="46">
        <f>IF(ISERROR(P12+AB12),"",P12+AB12)</f>
        <v>228</v>
      </c>
      <c r="AE12" s="46">
        <f>IF(ISERROR(AD12/$AD$10*100),"",(AD12/$AD$10*100))</f>
        <v>100</v>
      </c>
      <c r="AG12" s="47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ht="18" customHeight="1">
      <c r="A13" s="48">
        <v>2</v>
      </c>
      <c r="B13" s="69"/>
      <c r="C13" s="70"/>
      <c r="D13" s="70"/>
      <c r="E13" s="71"/>
      <c r="F13" s="67">
        <v>10</v>
      </c>
      <c r="G13" s="68">
        <v>2</v>
      </c>
      <c r="H13" s="68">
        <v>2</v>
      </c>
      <c r="I13" s="68">
        <v>2</v>
      </c>
      <c r="J13" s="68">
        <v>2</v>
      </c>
      <c r="K13" s="68">
        <v>2</v>
      </c>
      <c r="L13" s="68">
        <v>2</v>
      </c>
      <c r="M13" s="68">
        <v>2</v>
      </c>
      <c r="N13" s="68">
        <v>2</v>
      </c>
      <c r="O13" s="68">
        <v>2</v>
      </c>
      <c r="P13" s="44">
        <f t="shared" si="0"/>
        <v>28</v>
      </c>
      <c r="Q13" s="45">
        <f t="shared" si="1"/>
        <v>100</v>
      </c>
      <c r="R13" s="67">
        <v>20</v>
      </c>
      <c r="S13" s="68">
        <v>20</v>
      </c>
      <c r="T13" s="68">
        <v>20</v>
      </c>
      <c r="U13" s="68">
        <v>20</v>
      </c>
      <c r="V13" s="68">
        <v>20</v>
      </c>
      <c r="W13" s="68">
        <v>20</v>
      </c>
      <c r="X13" s="68">
        <v>20</v>
      </c>
      <c r="Y13" s="68">
        <v>20</v>
      </c>
      <c r="Z13" s="68">
        <v>20</v>
      </c>
      <c r="AA13" s="68">
        <v>20</v>
      </c>
      <c r="AB13" s="44">
        <f t="shared" si="2"/>
        <v>200</v>
      </c>
      <c r="AC13" s="45">
        <f t="shared" si="3"/>
        <v>100</v>
      </c>
      <c r="AD13" s="46">
        <f>IF(ISERROR(P13+AB13),"",P13+AB13)</f>
        <v>228</v>
      </c>
      <c r="AE13" s="46">
        <f t="shared" ref="AE13:AE76" si="4">IF(ISERROR(AD13/$AD$10*100),"",(AD13/$AD$10*100))</f>
        <v>100</v>
      </c>
      <c r="AG13" s="47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</row>
    <row r="14" spans="1:51" ht="18" customHeight="1">
      <c r="A14" s="48">
        <v>3</v>
      </c>
      <c r="B14" s="69"/>
      <c r="C14" s="70"/>
      <c r="D14" s="70"/>
      <c r="E14" s="71"/>
      <c r="F14" s="67"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44">
        <f t="shared" si="0"/>
        <v>0</v>
      </c>
      <c r="Q14" s="45">
        <f t="shared" si="1"/>
        <v>0</v>
      </c>
      <c r="R14" s="67">
        <v>0</v>
      </c>
      <c r="S14" s="68"/>
      <c r="T14" s="68"/>
      <c r="U14" s="68"/>
      <c r="V14" s="68"/>
      <c r="W14" s="68"/>
      <c r="X14" s="68"/>
      <c r="Y14" s="68"/>
      <c r="Z14" s="68"/>
      <c r="AA14" s="68"/>
      <c r="AB14" s="44">
        <f t="shared" si="2"/>
        <v>0</v>
      </c>
      <c r="AC14" s="45">
        <f t="shared" si="3"/>
        <v>0</v>
      </c>
      <c r="AD14" s="46">
        <f t="shared" ref="AD14:AD76" si="5">IF(ISERROR(P14+AB14),"",P14+AB14)</f>
        <v>0</v>
      </c>
      <c r="AE14" s="46">
        <f t="shared" si="4"/>
        <v>0</v>
      </c>
      <c r="AG14" s="47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</row>
    <row r="15" spans="1:51" ht="18" customHeight="1">
      <c r="A15" s="48">
        <v>4</v>
      </c>
      <c r="B15" s="64"/>
      <c r="C15" s="70"/>
      <c r="D15" s="70"/>
      <c r="E15" s="71"/>
      <c r="F15" s="67"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44">
        <f t="shared" si="0"/>
        <v>0</v>
      </c>
      <c r="Q15" s="45">
        <f t="shared" si="1"/>
        <v>0</v>
      </c>
      <c r="R15" s="67">
        <v>0</v>
      </c>
      <c r="S15" s="68"/>
      <c r="T15" s="68"/>
      <c r="U15" s="68"/>
      <c r="V15" s="68"/>
      <c r="W15" s="68"/>
      <c r="X15" s="68"/>
      <c r="Y15" s="68"/>
      <c r="Z15" s="68"/>
      <c r="AA15" s="68"/>
      <c r="AB15" s="44">
        <f t="shared" si="2"/>
        <v>0</v>
      </c>
      <c r="AC15" s="45">
        <f t="shared" si="3"/>
        <v>0</v>
      </c>
      <c r="AD15" s="46">
        <f t="shared" si="5"/>
        <v>0</v>
      </c>
      <c r="AE15" s="46">
        <f t="shared" si="4"/>
        <v>0</v>
      </c>
      <c r="AG15" s="47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51" ht="18" customHeight="1">
      <c r="A16" s="48">
        <v>5</v>
      </c>
      <c r="B16" s="64"/>
      <c r="C16" s="70"/>
      <c r="D16" s="70"/>
      <c r="E16" s="71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44" t="str">
        <f t="shared" si="0"/>
        <v/>
      </c>
      <c r="Q16" s="45" t="str">
        <f t="shared" si="1"/>
        <v/>
      </c>
      <c r="R16" s="67"/>
      <c r="S16" s="68"/>
      <c r="T16" s="68"/>
      <c r="U16" s="68"/>
      <c r="V16" s="68"/>
      <c r="W16" s="68"/>
      <c r="X16" s="68"/>
      <c r="Y16" s="68"/>
      <c r="Z16" s="68"/>
      <c r="AA16" s="68"/>
      <c r="AB16" s="44" t="str">
        <f t="shared" si="2"/>
        <v/>
      </c>
      <c r="AC16" s="45" t="str">
        <f t="shared" si="3"/>
        <v/>
      </c>
      <c r="AD16" s="46" t="str">
        <f t="shared" si="5"/>
        <v/>
      </c>
      <c r="AE16" s="46" t="str">
        <f t="shared" si="4"/>
        <v/>
      </c>
      <c r="AG16" s="47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</row>
    <row r="17" spans="1:51" ht="18" customHeight="1">
      <c r="A17" s="48">
        <v>6</v>
      </c>
      <c r="B17" s="69"/>
      <c r="C17" s="70"/>
      <c r="D17" s="70"/>
      <c r="E17" s="71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44" t="str">
        <f t="shared" si="0"/>
        <v/>
      </c>
      <c r="Q17" s="45" t="str">
        <f t="shared" si="1"/>
        <v/>
      </c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44" t="str">
        <f t="shared" si="2"/>
        <v/>
      </c>
      <c r="AC17" s="45" t="str">
        <f t="shared" si="3"/>
        <v/>
      </c>
      <c r="AD17" s="46" t="str">
        <f t="shared" si="5"/>
        <v/>
      </c>
      <c r="AE17" s="46" t="str">
        <f t="shared" si="4"/>
        <v/>
      </c>
      <c r="AG17" s="47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</row>
    <row r="18" spans="1:51" ht="18" customHeight="1">
      <c r="A18" s="48">
        <v>7</v>
      </c>
      <c r="B18" s="69"/>
      <c r="C18" s="70"/>
      <c r="D18" s="70"/>
      <c r="E18" s="71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44" t="str">
        <f t="shared" si="0"/>
        <v/>
      </c>
      <c r="Q18" s="45" t="str">
        <f t="shared" si="1"/>
        <v/>
      </c>
      <c r="R18" s="67"/>
      <c r="S18" s="68"/>
      <c r="T18" s="68"/>
      <c r="U18" s="68"/>
      <c r="V18" s="68"/>
      <c r="W18" s="68"/>
      <c r="X18" s="68"/>
      <c r="Y18" s="68"/>
      <c r="Z18" s="68"/>
      <c r="AA18" s="68"/>
      <c r="AB18" s="44" t="str">
        <f t="shared" si="2"/>
        <v/>
      </c>
      <c r="AC18" s="45" t="str">
        <f t="shared" si="3"/>
        <v/>
      </c>
      <c r="AD18" s="46" t="str">
        <f t="shared" si="5"/>
        <v/>
      </c>
      <c r="AE18" s="46" t="str">
        <f t="shared" si="4"/>
        <v/>
      </c>
      <c r="AG18" s="47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</row>
    <row r="19" spans="1:51" ht="18" customHeight="1">
      <c r="A19" s="48">
        <v>8</v>
      </c>
      <c r="B19" s="64"/>
      <c r="C19" s="70"/>
      <c r="D19" s="70"/>
      <c r="E19" s="71"/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44" t="str">
        <f t="shared" si="0"/>
        <v/>
      </c>
      <c r="Q19" s="45" t="str">
        <f t="shared" si="1"/>
        <v/>
      </c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44" t="str">
        <f t="shared" si="2"/>
        <v/>
      </c>
      <c r="AC19" s="45" t="str">
        <f t="shared" si="3"/>
        <v/>
      </c>
      <c r="AD19" s="46" t="str">
        <f t="shared" si="5"/>
        <v/>
      </c>
      <c r="AE19" s="46" t="str">
        <f t="shared" si="4"/>
        <v/>
      </c>
      <c r="AG19" s="47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</row>
    <row r="20" spans="1:51" ht="18" customHeight="1">
      <c r="A20" s="48">
        <v>9</v>
      </c>
      <c r="B20" s="64"/>
      <c r="C20" s="70"/>
      <c r="D20" s="70"/>
      <c r="E20" s="71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44" t="str">
        <f t="shared" si="0"/>
        <v/>
      </c>
      <c r="Q20" s="45" t="str">
        <f t="shared" si="1"/>
        <v/>
      </c>
      <c r="R20" s="67"/>
      <c r="S20" s="68"/>
      <c r="T20" s="68"/>
      <c r="U20" s="68"/>
      <c r="V20" s="68"/>
      <c r="W20" s="68"/>
      <c r="X20" s="68"/>
      <c r="Y20" s="68"/>
      <c r="Z20" s="68"/>
      <c r="AA20" s="68"/>
      <c r="AB20" s="44" t="str">
        <f t="shared" si="2"/>
        <v/>
      </c>
      <c r="AC20" s="45" t="str">
        <f t="shared" si="3"/>
        <v/>
      </c>
      <c r="AD20" s="46" t="str">
        <f t="shared" si="5"/>
        <v/>
      </c>
      <c r="AE20" s="46" t="str">
        <f t="shared" si="4"/>
        <v/>
      </c>
      <c r="AG20" s="47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</row>
    <row r="21" spans="1:51" ht="18" customHeight="1">
      <c r="A21" s="48">
        <v>10</v>
      </c>
      <c r="B21" s="69"/>
      <c r="C21" s="70"/>
      <c r="D21" s="70"/>
      <c r="E21" s="71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44" t="str">
        <f t="shared" si="0"/>
        <v/>
      </c>
      <c r="Q21" s="45" t="str">
        <f t="shared" si="1"/>
        <v/>
      </c>
      <c r="R21" s="67"/>
      <c r="S21" s="68"/>
      <c r="T21" s="68"/>
      <c r="U21" s="68"/>
      <c r="V21" s="68"/>
      <c r="W21" s="68"/>
      <c r="X21" s="68"/>
      <c r="Y21" s="68"/>
      <c r="Z21" s="68"/>
      <c r="AA21" s="68"/>
      <c r="AB21" s="44" t="str">
        <f t="shared" si="2"/>
        <v/>
      </c>
      <c r="AC21" s="45" t="str">
        <f t="shared" si="3"/>
        <v/>
      </c>
      <c r="AD21" s="46" t="str">
        <f t="shared" si="5"/>
        <v/>
      </c>
      <c r="AE21" s="46" t="str">
        <f t="shared" si="4"/>
        <v/>
      </c>
      <c r="AG21" s="47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1:51" ht="18" customHeight="1">
      <c r="A22" s="48">
        <v>11</v>
      </c>
      <c r="B22" s="69"/>
      <c r="C22" s="70"/>
      <c r="D22" s="70"/>
      <c r="E22" s="71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44" t="str">
        <f t="shared" si="0"/>
        <v/>
      </c>
      <c r="Q22" s="45" t="str">
        <f t="shared" si="1"/>
        <v/>
      </c>
      <c r="R22" s="67"/>
      <c r="S22" s="68"/>
      <c r="T22" s="68"/>
      <c r="U22" s="68"/>
      <c r="V22" s="68"/>
      <c r="W22" s="68"/>
      <c r="X22" s="68"/>
      <c r="Y22" s="68"/>
      <c r="Z22" s="68"/>
      <c r="AA22" s="68"/>
      <c r="AB22" s="44" t="str">
        <f t="shared" si="2"/>
        <v/>
      </c>
      <c r="AC22" s="45" t="str">
        <f t="shared" si="3"/>
        <v/>
      </c>
      <c r="AD22" s="46" t="str">
        <f t="shared" si="5"/>
        <v/>
      </c>
      <c r="AE22" s="46" t="str">
        <f t="shared" si="4"/>
        <v/>
      </c>
      <c r="AG22" s="4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8" customHeight="1">
      <c r="A23" s="48">
        <v>12</v>
      </c>
      <c r="B23" s="64"/>
      <c r="C23" s="70"/>
      <c r="D23" s="70"/>
      <c r="E23" s="71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44" t="str">
        <f t="shared" si="0"/>
        <v/>
      </c>
      <c r="Q23" s="45" t="str">
        <f t="shared" si="1"/>
        <v/>
      </c>
      <c r="R23" s="67"/>
      <c r="S23" s="68"/>
      <c r="T23" s="68"/>
      <c r="U23" s="68"/>
      <c r="V23" s="68"/>
      <c r="W23" s="68"/>
      <c r="X23" s="68"/>
      <c r="Y23" s="68"/>
      <c r="Z23" s="68"/>
      <c r="AA23" s="68"/>
      <c r="AB23" s="44" t="str">
        <f t="shared" si="2"/>
        <v/>
      </c>
      <c r="AC23" s="45" t="str">
        <f t="shared" si="3"/>
        <v/>
      </c>
      <c r="AD23" s="46" t="str">
        <f t="shared" si="5"/>
        <v/>
      </c>
      <c r="AE23" s="46" t="str">
        <f t="shared" si="4"/>
        <v/>
      </c>
      <c r="AG23" s="47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1:51" ht="18" customHeight="1">
      <c r="A24" s="48">
        <v>13</v>
      </c>
      <c r="B24" s="64"/>
      <c r="C24" s="70"/>
      <c r="D24" s="70"/>
      <c r="E24" s="71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44" t="str">
        <f t="shared" si="0"/>
        <v/>
      </c>
      <c r="Q24" s="45" t="str">
        <f t="shared" si="1"/>
        <v/>
      </c>
      <c r="R24" s="67"/>
      <c r="S24" s="68"/>
      <c r="T24" s="68"/>
      <c r="U24" s="68"/>
      <c r="V24" s="68"/>
      <c r="W24" s="68"/>
      <c r="X24" s="68"/>
      <c r="Y24" s="68"/>
      <c r="Z24" s="68"/>
      <c r="AA24" s="68"/>
      <c r="AB24" s="44" t="str">
        <f t="shared" si="2"/>
        <v/>
      </c>
      <c r="AC24" s="45" t="str">
        <f t="shared" si="3"/>
        <v/>
      </c>
      <c r="AD24" s="46" t="str">
        <f t="shared" si="5"/>
        <v/>
      </c>
      <c r="AE24" s="46" t="str">
        <f t="shared" si="4"/>
        <v/>
      </c>
      <c r="AG24" s="47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ht="18" customHeight="1">
      <c r="A25" s="48">
        <v>14</v>
      </c>
      <c r="B25" s="69"/>
      <c r="C25" s="70"/>
      <c r="D25" s="70"/>
      <c r="E25" s="71"/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44" t="str">
        <f t="shared" si="0"/>
        <v/>
      </c>
      <c r="Q25" s="45" t="str">
        <f t="shared" si="1"/>
        <v/>
      </c>
      <c r="R25" s="67"/>
      <c r="S25" s="68"/>
      <c r="T25" s="68"/>
      <c r="U25" s="68"/>
      <c r="V25" s="68"/>
      <c r="W25" s="68"/>
      <c r="X25" s="68"/>
      <c r="Y25" s="68"/>
      <c r="Z25" s="68"/>
      <c r="AA25" s="68"/>
      <c r="AB25" s="44" t="str">
        <f t="shared" si="2"/>
        <v/>
      </c>
      <c r="AC25" s="45" t="str">
        <f t="shared" si="3"/>
        <v/>
      </c>
      <c r="AD25" s="46" t="str">
        <f t="shared" si="5"/>
        <v/>
      </c>
      <c r="AE25" s="46" t="str">
        <f t="shared" si="4"/>
        <v/>
      </c>
      <c r="AG25" s="47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1:51" ht="18" customHeight="1">
      <c r="A26" s="48">
        <v>15</v>
      </c>
      <c r="B26" s="69"/>
      <c r="C26" s="70"/>
      <c r="D26" s="70"/>
      <c r="E26" s="71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44" t="str">
        <f t="shared" si="0"/>
        <v/>
      </c>
      <c r="Q26" s="45" t="str">
        <f t="shared" si="1"/>
        <v/>
      </c>
      <c r="R26" s="67"/>
      <c r="S26" s="68"/>
      <c r="T26" s="68"/>
      <c r="U26" s="68"/>
      <c r="V26" s="68"/>
      <c r="W26" s="68"/>
      <c r="X26" s="68"/>
      <c r="Y26" s="68"/>
      <c r="Z26" s="68"/>
      <c r="AA26" s="68"/>
      <c r="AB26" s="44" t="str">
        <f t="shared" si="2"/>
        <v/>
      </c>
      <c r="AC26" s="45" t="str">
        <f t="shared" si="3"/>
        <v/>
      </c>
      <c r="AD26" s="46" t="str">
        <f t="shared" si="5"/>
        <v/>
      </c>
      <c r="AE26" s="46" t="str">
        <f t="shared" si="4"/>
        <v/>
      </c>
      <c r="AG26" s="4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8" customHeight="1">
      <c r="A27" s="48">
        <v>16</v>
      </c>
      <c r="B27" s="64"/>
      <c r="C27" s="70"/>
      <c r="D27" s="70"/>
      <c r="E27" s="71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44" t="str">
        <f t="shared" si="0"/>
        <v/>
      </c>
      <c r="Q27" s="45" t="str">
        <f t="shared" si="1"/>
        <v/>
      </c>
      <c r="R27" s="67"/>
      <c r="S27" s="68"/>
      <c r="T27" s="68"/>
      <c r="U27" s="68"/>
      <c r="V27" s="68"/>
      <c r="W27" s="68"/>
      <c r="X27" s="68"/>
      <c r="Y27" s="68"/>
      <c r="Z27" s="68"/>
      <c r="AA27" s="68"/>
      <c r="AB27" s="44" t="str">
        <f t="shared" si="2"/>
        <v/>
      </c>
      <c r="AC27" s="45" t="str">
        <f t="shared" si="3"/>
        <v/>
      </c>
      <c r="AD27" s="46" t="str">
        <f t="shared" si="5"/>
        <v/>
      </c>
      <c r="AE27" s="46" t="str">
        <f t="shared" si="4"/>
        <v/>
      </c>
      <c r="AG27" s="47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8" customHeight="1">
      <c r="A28" s="48">
        <v>17</v>
      </c>
      <c r="B28" s="64"/>
      <c r="C28" s="70"/>
      <c r="D28" s="70"/>
      <c r="E28" s="71"/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44" t="str">
        <f t="shared" si="0"/>
        <v/>
      </c>
      <c r="Q28" s="45" t="str">
        <f t="shared" si="1"/>
        <v/>
      </c>
      <c r="R28" s="67"/>
      <c r="S28" s="68"/>
      <c r="T28" s="68"/>
      <c r="U28" s="68"/>
      <c r="V28" s="68"/>
      <c r="W28" s="68"/>
      <c r="X28" s="68"/>
      <c r="Y28" s="68"/>
      <c r="Z28" s="68"/>
      <c r="AA28" s="68"/>
      <c r="AB28" s="44" t="str">
        <f t="shared" si="2"/>
        <v/>
      </c>
      <c r="AC28" s="45" t="str">
        <f t="shared" si="3"/>
        <v/>
      </c>
      <c r="AD28" s="46" t="str">
        <f t="shared" si="5"/>
        <v/>
      </c>
      <c r="AE28" s="46" t="str">
        <f t="shared" si="4"/>
        <v/>
      </c>
      <c r="AG28" s="4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8" customHeight="1">
      <c r="A29" s="48">
        <v>18</v>
      </c>
      <c r="B29" s="69"/>
      <c r="C29" s="70"/>
      <c r="D29" s="70"/>
      <c r="E29" s="71"/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44" t="str">
        <f t="shared" si="0"/>
        <v/>
      </c>
      <c r="Q29" s="45" t="str">
        <f t="shared" si="1"/>
        <v/>
      </c>
      <c r="R29" s="67"/>
      <c r="S29" s="68"/>
      <c r="T29" s="68"/>
      <c r="U29" s="68"/>
      <c r="V29" s="68"/>
      <c r="W29" s="68"/>
      <c r="X29" s="68"/>
      <c r="Y29" s="68"/>
      <c r="Z29" s="68"/>
      <c r="AA29" s="68"/>
      <c r="AB29" s="44" t="str">
        <f t="shared" si="2"/>
        <v/>
      </c>
      <c r="AC29" s="45" t="str">
        <f t="shared" si="3"/>
        <v/>
      </c>
      <c r="AD29" s="46" t="str">
        <f t="shared" si="5"/>
        <v/>
      </c>
      <c r="AE29" s="46" t="str">
        <f t="shared" si="4"/>
        <v/>
      </c>
      <c r="AG29" s="47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8" customHeight="1">
      <c r="A30" s="48">
        <v>19</v>
      </c>
      <c r="B30" s="69"/>
      <c r="C30" s="70"/>
      <c r="D30" s="70"/>
      <c r="E30" s="71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44" t="str">
        <f t="shared" si="0"/>
        <v/>
      </c>
      <c r="Q30" s="45" t="str">
        <f t="shared" si="1"/>
        <v/>
      </c>
      <c r="R30" s="67"/>
      <c r="S30" s="68"/>
      <c r="T30" s="68"/>
      <c r="U30" s="68"/>
      <c r="V30" s="68"/>
      <c r="W30" s="68"/>
      <c r="X30" s="68"/>
      <c r="Y30" s="68"/>
      <c r="Z30" s="68"/>
      <c r="AA30" s="68"/>
      <c r="AB30" s="44" t="str">
        <f t="shared" si="2"/>
        <v/>
      </c>
      <c r="AC30" s="45" t="str">
        <f t="shared" si="3"/>
        <v/>
      </c>
      <c r="AD30" s="46" t="str">
        <f t="shared" si="5"/>
        <v/>
      </c>
      <c r="AE30" s="46" t="str">
        <f t="shared" si="4"/>
        <v/>
      </c>
      <c r="AG30" s="4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8" customHeight="1">
      <c r="A31" s="48">
        <v>20</v>
      </c>
      <c r="B31" s="64"/>
      <c r="C31" s="70"/>
      <c r="D31" s="70"/>
      <c r="E31" s="71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44" t="str">
        <f t="shared" si="0"/>
        <v/>
      </c>
      <c r="Q31" s="45" t="str">
        <f t="shared" si="1"/>
        <v/>
      </c>
      <c r="R31" s="67"/>
      <c r="S31" s="68"/>
      <c r="T31" s="68"/>
      <c r="U31" s="68"/>
      <c r="V31" s="68"/>
      <c r="W31" s="68"/>
      <c r="X31" s="68"/>
      <c r="Y31" s="68"/>
      <c r="Z31" s="68"/>
      <c r="AA31" s="68"/>
      <c r="AB31" s="44" t="str">
        <f t="shared" si="2"/>
        <v/>
      </c>
      <c r="AC31" s="45" t="str">
        <f t="shared" si="3"/>
        <v/>
      </c>
      <c r="AD31" s="46" t="str">
        <f t="shared" si="5"/>
        <v/>
      </c>
      <c r="AE31" s="46" t="str">
        <f t="shared" si="4"/>
        <v/>
      </c>
      <c r="AG31" s="47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18" customHeight="1">
      <c r="A32" s="48">
        <v>21</v>
      </c>
      <c r="B32" s="64"/>
      <c r="C32" s="70"/>
      <c r="D32" s="70"/>
      <c r="E32" s="71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44" t="str">
        <f t="shared" si="0"/>
        <v/>
      </c>
      <c r="Q32" s="45" t="str">
        <f t="shared" si="1"/>
        <v/>
      </c>
      <c r="R32" s="67"/>
      <c r="S32" s="68"/>
      <c r="T32" s="68"/>
      <c r="U32" s="68"/>
      <c r="V32" s="68"/>
      <c r="W32" s="68"/>
      <c r="X32" s="68"/>
      <c r="Y32" s="68"/>
      <c r="Z32" s="68"/>
      <c r="AA32" s="68"/>
      <c r="AB32" s="44" t="str">
        <f t="shared" si="2"/>
        <v/>
      </c>
      <c r="AC32" s="45" t="str">
        <f t="shared" si="3"/>
        <v/>
      </c>
      <c r="AD32" s="46" t="str">
        <f t="shared" si="5"/>
        <v/>
      </c>
      <c r="AE32" s="46" t="str">
        <f t="shared" si="4"/>
        <v/>
      </c>
      <c r="AG32" s="47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35" ht="18" customHeight="1">
      <c r="A33" s="48">
        <v>22</v>
      </c>
      <c r="B33" s="69"/>
      <c r="C33" s="70"/>
      <c r="D33" s="70"/>
      <c r="E33" s="71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44" t="str">
        <f t="shared" si="0"/>
        <v/>
      </c>
      <c r="Q33" s="45" t="str">
        <f t="shared" si="1"/>
        <v/>
      </c>
      <c r="R33" s="67"/>
      <c r="S33" s="68"/>
      <c r="T33" s="68"/>
      <c r="U33" s="68"/>
      <c r="V33" s="68"/>
      <c r="W33" s="68"/>
      <c r="X33" s="68"/>
      <c r="Y33" s="68"/>
      <c r="Z33" s="68"/>
      <c r="AA33" s="68"/>
      <c r="AB33" s="44" t="str">
        <f t="shared" si="2"/>
        <v/>
      </c>
      <c r="AC33" s="45" t="str">
        <f t="shared" si="3"/>
        <v/>
      </c>
      <c r="AD33" s="46" t="str">
        <f t="shared" si="5"/>
        <v/>
      </c>
      <c r="AE33" s="46" t="str">
        <f t="shared" si="4"/>
        <v/>
      </c>
      <c r="AG33" s="47"/>
      <c r="AI33" s="15"/>
    </row>
    <row r="34" spans="1:35" ht="18" customHeight="1">
      <c r="A34" s="48">
        <v>23</v>
      </c>
      <c r="B34" s="69"/>
      <c r="C34" s="70"/>
      <c r="D34" s="70"/>
      <c r="E34" s="7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44" t="str">
        <f t="shared" si="0"/>
        <v/>
      </c>
      <c r="Q34" s="45" t="str">
        <f t="shared" si="1"/>
        <v/>
      </c>
      <c r="R34" s="67"/>
      <c r="S34" s="68"/>
      <c r="T34" s="68"/>
      <c r="U34" s="68"/>
      <c r="V34" s="68"/>
      <c r="W34" s="68"/>
      <c r="X34" s="68"/>
      <c r="Y34" s="68"/>
      <c r="Z34" s="68"/>
      <c r="AA34" s="68"/>
      <c r="AB34" s="44" t="str">
        <f t="shared" si="2"/>
        <v/>
      </c>
      <c r="AC34" s="45" t="str">
        <f t="shared" si="3"/>
        <v/>
      </c>
      <c r="AD34" s="46" t="str">
        <f t="shared" si="5"/>
        <v/>
      </c>
      <c r="AE34" s="46" t="str">
        <f t="shared" si="4"/>
        <v/>
      </c>
      <c r="AG34" s="47"/>
      <c r="AI34" s="15"/>
    </row>
    <row r="35" spans="1:35" ht="18" customHeight="1">
      <c r="A35" s="48">
        <v>24</v>
      </c>
      <c r="B35" s="64"/>
      <c r="C35" s="70"/>
      <c r="D35" s="70"/>
      <c r="E35" s="71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44" t="str">
        <f t="shared" si="0"/>
        <v/>
      </c>
      <c r="Q35" s="45" t="str">
        <f t="shared" si="1"/>
        <v/>
      </c>
      <c r="R35" s="67"/>
      <c r="S35" s="68"/>
      <c r="T35" s="68"/>
      <c r="U35" s="68"/>
      <c r="V35" s="68"/>
      <c r="W35" s="68"/>
      <c r="X35" s="68"/>
      <c r="Y35" s="68"/>
      <c r="Z35" s="68"/>
      <c r="AA35" s="68"/>
      <c r="AB35" s="44" t="str">
        <f t="shared" si="2"/>
        <v/>
      </c>
      <c r="AC35" s="45" t="str">
        <f t="shared" si="3"/>
        <v/>
      </c>
      <c r="AD35" s="46" t="str">
        <f t="shared" si="5"/>
        <v/>
      </c>
      <c r="AE35" s="46" t="str">
        <f t="shared" si="4"/>
        <v/>
      </c>
      <c r="AG35" s="47"/>
      <c r="AI35" s="15"/>
    </row>
    <row r="36" spans="1:35" ht="18" customHeight="1">
      <c r="A36" s="48">
        <v>25</v>
      </c>
      <c r="B36" s="64"/>
      <c r="C36" s="70"/>
      <c r="D36" s="70"/>
      <c r="E36" s="71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44" t="str">
        <f t="shared" si="0"/>
        <v/>
      </c>
      <c r="Q36" s="45" t="str">
        <f t="shared" si="1"/>
        <v/>
      </c>
      <c r="R36" s="67"/>
      <c r="S36" s="68"/>
      <c r="T36" s="68"/>
      <c r="U36" s="68"/>
      <c r="V36" s="68"/>
      <c r="W36" s="68"/>
      <c r="X36" s="68"/>
      <c r="Y36" s="68"/>
      <c r="Z36" s="68"/>
      <c r="AA36" s="68"/>
      <c r="AB36" s="44" t="str">
        <f t="shared" si="2"/>
        <v/>
      </c>
      <c r="AC36" s="45" t="str">
        <f t="shared" si="3"/>
        <v/>
      </c>
      <c r="AD36" s="46" t="str">
        <f t="shared" si="5"/>
        <v/>
      </c>
      <c r="AE36" s="46" t="str">
        <f t="shared" si="4"/>
        <v/>
      </c>
      <c r="AG36" s="47"/>
      <c r="AI36" s="15"/>
    </row>
    <row r="37" spans="1:35" ht="18" customHeight="1">
      <c r="A37" s="48">
        <v>26</v>
      </c>
      <c r="B37" s="69"/>
      <c r="C37" s="70"/>
      <c r="D37" s="70"/>
      <c r="E37" s="71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44" t="str">
        <f t="shared" si="0"/>
        <v/>
      </c>
      <c r="Q37" s="45" t="str">
        <f t="shared" si="1"/>
        <v/>
      </c>
      <c r="R37" s="67"/>
      <c r="S37" s="68"/>
      <c r="T37" s="68"/>
      <c r="U37" s="68"/>
      <c r="V37" s="68"/>
      <c r="W37" s="68"/>
      <c r="X37" s="68"/>
      <c r="Y37" s="68"/>
      <c r="Z37" s="68"/>
      <c r="AA37" s="68"/>
      <c r="AB37" s="44" t="str">
        <f t="shared" si="2"/>
        <v/>
      </c>
      <c r="AC37" s="45" t="str">
        <f t="shared" si="3"/>
        <v/>
      </c>
      <c r="AD37" s="46" t="str">
        <f t="shared" si="5"/>
        <v/>
      </c>
      <c r="AE37" s="46" t="str">
        <f t="shared" si="4"/>
        <v/>
      </c>
      <c r="AG37" s="47"/>
      <c r="AI37" s="15"/>
    </row>
    <row r="38" spans="1:35" ht="18" customHeight="1">
      <c r="A38" s="48">
        <v>27</v>
      </c>
      <c r="B38" s="69"/>
      <c r="C38" s="70"/>
      <c r="D38" s="70"/>
      <c r="E38" s="71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44" t="str">
        <f t="shared" si="0"/>
        <v/>
      </c>
      <c r="Q38" s="45" t="str">
        <f t="shared" si="1"/>
        <v/>
      </c>
      <c r="R38" s="67"/>
      <c r="S38" s="68"/>
      <c r="T38" s="68"/>
      <c r="U38" s="68"/>
      <c r="V38" s="68"/>
      <c r="W38" s="68"/>
      <c r="X38" s="68"/>
      <c r="Y38" s="68"/>
      <c r="Z38" s="68"/>
      <c r="AA38" s="68"/>
      <c r="AB38" s="44" t="str">
        <f t="shared" si="2"/>
        <v/>
      </c>
      <c r="AC38" s="45" t="str">
        <f t="shared" si="3"/>
        <v/>
      </c>
      <c r="AD38" s="46" t="str">
        <f t="shared" si="5"/>
        <v/>
      </c>
      <c r="AE38" s="46" t="str">
        <f t="shared" si="4"/>
        <v/>
      </c>
      <c r="AG38" s="47"/>
      <c r="AI38" s="15"/>
    </row>
    <row r="39" spans="1:35" ht="18" customHeight="1">
      <c r="A39" s="48">
        <v>28</v>
      </c>
      <c r="B39" s="64"/>
      <c r="C39" s="70"/>
      <c r="D39" s="70"/>
      <c r="E39" s="71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44" t="str">
        <f t="shared" si="0"/>
        <v/>
      </c>
      <c r="Q39" s="45" t="str">
        <f t="shared" si="1"/>
        <v/>
      </c>
      <c r="R39" s="67"/>
      <c r="S39" s="68"/>
      <c r="T39" s="68"/>
      <c r="U39" s="68"/>
      <c r="V39" s="68"/>
      <c r="W39" s="68"/>
      <c r="X39" s="68"/>
      <c r="Y39" s="68"/>
      <c r="Z39" s="68"/>
      <c r="AA39" s="68"/>
      <c r="AB39" s="44" t="str">
        <f t="shared" si="2"/>
        <v/>
      </c>
      <c r="AC39" s="45" t="str">
        <f t="shared" si="3"/>
        <v/>
      </c>
      <c r="AD39" s="46" t="str">
        <f t="shared" si="5"/>
        <v/>
      </c>
      <c r="AE39" s="46" t="str">
        <f t="shared" si="4"/>
        <v/>
      </c>
      <c r="AG39" s="47"/>
      <c r="AI39" s="15"/>
    </row>
    <row r="40" spans="1:35" ht="18" customHeight="1">
      <c r="A40" s="48">
        <v>29</v>
      </c>
      <c r="B40" s="64"/>
      <c r="C40" s="70"/>
      <c r="D40" s="70"/>
      <c r="E40" s="71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44" t="str">
        <f t="shared" si="0"/>
        <v/>
      </c>
      <c r="Q40" s="45" t="str">
        <f t="shared" si="1"/>
        <v/>
      </c>
      <c r="R40" s="67"/>
      <c r="S40" s="68"/>
      <c r="T40" s="68"/>
      <c r="U40" s="68"/>
      <c r="V40" s="68"/>
      <c r="W40" s="68"/>
      <c r="X40" s="68"/>
      <c r="Y40" s="68"/>
      <c r="Z40" s="68"/>
      <c r="AA40" s="68"/>
      <c r="AB40" s="44" t="str">
        <f t="shared" si="2"/>
        <v/>
      </c>
      <c r="AC40" s="45" t="str">
        <f t="shared" si="3"/>
        <v/>
      </c>
      <c r="AD40" s="46" t="str">
        <f t="shared" si="5"/>
        <v/>
      </c>
      <c r="AE40" s="46" t="str">
        <f t="shared" si="4"/>
        <v/>
      </c>
      <c r="AG40" s="47"/>
      <c r="AI40" s="15"/>
    </row>
    <row r="41" spans="1:35" ht="18" customHeight="1">
      <c r="A41" s="48">
        <v>30</v>
      </c>
      <c r="B41" s="69"/>
      <c r="C41" s="70"/>
      <c r="D41" s="70"/>
      <c r="E41" s="71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44" t="str">
        <f t="shared" si="0"/>
        <v/>
      </c>
      <c r="Q41" s="45" t="str">
        <f t="shared" si="1"/>
        <v/>
      </c>
      <c r="R41" s="67"/>
      <c r="S41" s="68"/>
      <c r="T41" s="68"/>
      <c r="U41" s="68"/>
      <c r="V41" s="68"/>
      <c r="W41" s="68"/>
      <c r="X41" s="68"/>
      <c r="Y41" s="68"/>
      <c r="Z41" s="68"/>
      <c r="AA41" s="68"/>
      <c r="AB41" s="44" t="str">
        <f t="shared" si="2"/>
        <v/>
      </c>
      <c r="AC41" s="45" t="str">
        <f t="shared" si="3"/>
        <v/>
      </c>
      <c r="AD41" s="46" t="str">
        <f t="shared" si="5"/>
        <v/>
      </c>
      <c r="AE41" s="46" t="str">
        <f t="shared" si="4"/>
        <v/>
      </c>
      <c r="AG41" s="47"/>
      <c r="AI41" s="15"/>
    </row>
    <row r="42" spans="1:35" ht="18" customHeight="1">
      <c r="A42" s="48">
        <v>31</v>
      </c>
      <c r="B42" s="69"/>
      <c r="C42" s="70"/>
      <c r="D42" s="70"/>
      <c r="E42" s="71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44" t="str">
        <f t="shared" si="0"/>
        <v/>
      </c>
      <c r="Q42" s="45" t="str">
        <f t="shared" si="1"/>
        <v/>
      </c>
      <c r="R42" s="67"/>
      <c r="S42" s="68"/>
      <c r="T42" s="68"/>
      <c r="U42" s="68"/>
      <c r="V42" s="68"/>
      <c r="W42" s="68"/>
      <c r="X42" s="68"/>
      <c r="Y42" s="68"/>
      <c r="Z42" s="68"/>
      <c r="AA42" s="68"/>
      <c r="AB42" s="44" t="str">
        <f t="shared" si="2"/>
        <v/>
      </c>
      <c r="AC42" s="45" t="str">
        <f t="shared" si="3"/>
        <v/>
      </c>
      <c r="AD42" s="46" t="str">
        <f t="shared" si="5"/>
        <v/>
      </c>
      <c r="AE42" s="46" t="str">
        <f t="shared" si="4"/>
        <v/>
      </c>
      <c r="AG42" s="47"/>
      <c r="AI42" s="15"/>
    </row>
    <row r="43" spans="1:35" ht="18" customHeight="1">
      <c r="A43" s="48">
        <v>32</v>
      </c>
      <c r="B43" s="64"/>
      <c r="C43" s="70"/>
      <c r="D43" s="70"/>
      <c r="E43" s="71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44" t="str">
        <f t="shared" si="0"/>
        <v/>
      </c>
      <c r="Q43" s="45" t="str">
        <f t="shared" si="1"/>
        <v/>
      </c>
      <c r="R43" s="67"/>
      <c r="S43" s="68"/>
      <c r="T43" s="68"/>
      <c r="U43" s="68"/>
      <c r="V43" s="68"/>
      <c r="W43" s="68"/>
      <c r="X43" s="68"/>
      <c r="Y43" s="68"/>
      <c r="Z43" s="68"/>
      <c r="AA43" s="68"/>
      <c r="AB43" s="44" t="str">
        <f t="shared" si="2"/>
        <v/>
      </c>
      <c r="AC43" s="45" t="str">
        <f t="shared" si="3"/>
        <v/>
      </c>
      <c r="AD43" s="46" t="str">
        <f t="shared" si="5"/>
        <v/>
      </c>
      <c r="AE43" s="46" t="str">
        <f t="shared" si="4"/>
        <v/>
      </c>
      <c r="AG43" s="47"/>
      <c r="AI43" s="15"/>
    </row>
    <row r="44" spans="1:35" ht="18" customHeight="1">
      <c r="A44" s="48">
        <v>33</v>
      </c>
      <c r="B44" s="64"/>
      <c r="C44" s="70"/>
      <c r="D44" s="70"/>
      <c r="E44" s="71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44" t="str">
        <f t="shared" si="0"/>
        <v/>
      </c>
      <c r="Q44" s="45" t="str">
        <f t="shared" si="1"/>
        <v/>
      </c>
      <c r="R44" s="67"/>
      <c r="S44" s="68"/>
      <c r="T44" s="68"/>
      <c r="U44" s="68"/>
      <c r="V44" s="68"/>
      <c r="W44" s="68"/>
      <c r="X44" s="68"/>
      <c r="Y44" s="68"/>
      <c r="Z44" s="68"/>
      <c r="AA44" s="68"/>
      <c r="AB44" s="44" t="str">
        <f t="shared" si="2"/>
        <v/>
      </c>
      <c r="AC44" s="45" t="str">
        <f t="shared" si="3"/>
        <v/>
      </c>
      <c r="AD44" s="46" t="str">
        <f t="shared" si="5"/>
        <v/>
      </c>
      <c r="AE44" s="46" t="str">
        <f t="shared" si="4"/>
        <v/>
      </c>
      <c r="AG44" s="47"/>
      <c r="AI44" s="15"/>
    </row>
    <row r="45" spans="1:35" ht="18" customHeight="1">
      <c r="A45" s="48">
        <v>34</v>
      </c>
      <c r="B45" s="69"/>
      <c r="C45" s="70"/>
      <c r="D45" s="70"/>
      <c r="E45" s="71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44" t="str">
        <f t="shared" si="0"/>
        <v/>
      </c>
      <c r="Q45" s="45" t="str">
        <f t="shared" si="1"/>
        <v/>
      </c>
      <c r="R45" s="67"/>
      <c r="S45" s="68"/>
      <c r="T45" s="68"/>
      <c r="U45" s="68"/>
      <c r="V45" s="68"/>
      <c r="W45" s="68"/>
      <c r="X45" s="68"/>
      <c r="Y45" s="68"/>
      <c r="Z45" s="68"/>
      <c r="AA45" s="68"/>
      <c r="AB45" s="44" t="str">
        <f t="shared" si="2"/>
        <v/>
      </c>
      <c r="AC45" s="45" t="str">
        <f t="shared" si="3"/>
        <v/>
      </c>
      <c r="AD45" s="46" t="str">
        <f t="shared" si="5"/>
        <v/>
      </c>
      <c r="AE45" s="46" t="str">
        <f t="shared" si="4"/>
        <v/>
      </c>
      <c r="AG45" s="47"/>
      <c r="AI45" s="15"/>
    </row>
    <row r="46" spans="1:35" ht="18" customHeight="1">
      <c r="A46" s="48">
        <v>35</v>
      </c>
      <c r="B46" s="69"/>
      <c r="C46" s="70"/>
      <c r="D46" s="70"/>
      <c r="E46" s="71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44" t="str">
        <f t="shared" si="0"/>
        <v/>
      </c>
      <c r="Q46" s="45" t="str">
        <f t="shared" si="1"/>
        <v/>
      </c>
      <c r="R46" s="67"/>
      <c r="S46" s="68"/>
      <c r="T46" s="68"/>
      <c r="U46" s="68"/>
      <c r="V46" s="68"/>
      <c r="W46" s="68"/>
      <c r="X46" s="68"/>
      <c r="Y46" s="68"/>
      <c r="Z46" s="68"/>
      <c r="AA46" s="68"/>
      <c r="AB46" s="44" t="str">
        <f t="shared" si="2"/>
        <v/>
      </c>
      <c r="AC46" s="45" t="str">
        <f t="shared" si="3"/>
        <v/>
      </c>
      <c r="AD46" s="46" t="str">
        <f t="shared" si="5"/>
        <v/>
      </c>
      <c r="AE46" s="46" t="str">
        <f t="shared" si="4"/>
        <v/>
      </c>
      <c r="AG46" s="47"/>
      <c r="AI46" s="15"/>
    </row>
    <row r="47" spans="1:35" ht="18" customHeight="1">
      <c r="A47" s="48">
        <v>36</v>
      </c>
      <c r="B47" s="64"/>
      <c r="C47" s="70"/>
      <c r="D47" s="70"/>
      <c r="E47" s="71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44" t="str">
        <f t="shared" si="0"/>
        <v/>
      </c>
      <c r="Q47" s="45" t="str">
        <f t="shared" si="1"/>
        <v/>
      </c>
      <c r="R47" s="67"/>
      <c r="S47" s="68"/>
      <c r="T47" s="68"/>
      <c r="U47" s="68"/>
      <c r="V47" s="68"/>
      <c r="W47" s="68"/>
      <c r="X47" s="68"/>
      <c r="Y47" s="68"/>
      <c r="Z47" s="68"/>
      <c r="AA47" s="68"/>
      <c r="AB47" s="44" t="str">
        <f t="shared" si="2"/>
        <v/>
      </c>
      <c r="AC47" s="45" t="str">
        <f t="shared" si="3"/>
        <v/>
      </c>
      <c r="AD47" s="46" t="str">
        <f t="shared" si="5"/>
        <v/>
      </c>
      <c r="AE47" s="46" t="str">
        <f t="shared" si="4"/>
        <v/>
      </c>
      <c r="AG47" s="47"/>
      <c r="AI47" s="15"/>
    </row>
    <row r="48" spans="1:35" ht="18" customHeight="1">
      <c r="A48" s="48">
        <v>37</v>
      </c>
      <c r="B48" s="64"/>
      <c r="C48" s="70"/>
      <c r="D48" s="70"/>
      <c r="E48" s="71"/>
      <c r="F48" s="67"/>
      <c r="G48" s="68"/>
      <c r="H48" s="68"/>
      <c r="I48" s="68"/>
      <c r="J48" s="68"/>
      <c r="K48" s="68"/>
      <c r="L48" s="68"/>
      <c r="M48" s="68"/>
      <c r="N48" s="68"/>
      <c r="O48" s="68"/>
      <c r="P48" s="44" t="str">
        <f t="shared" si="0"/>
        <v/>
      </c>
      <c r="Q48" s="45" t="str">
        <f t="shared" si="1"/>
        <v/>
      </c>
      <c r="R48" s="67"/>
      <c r="S48" s="68"/>
      <c r="T48" s="68"/>
      <c r="U48" s="68"/>
      <c r="V48" s="68"/>
      <c r="W48" s="68"/>
      <c r="X48" s="68"/>
      <c r="Y48" s="68"/>
      <c r="Z48" s="68"/>
      <c r="AA48" s="68"/>
      <c r="AB48" s="44" t="str">
        <f t="shared" si="2"/>
        <v/>
      </c>
      <c r="AC48" s="45" t="str">
        <f t="shared" si="3"/>
        <v/>
      </c>
      <c r="AD48" s="46" t="str">
        <f t="shared" si="5"/>
        <v/>
      </c>
      <c r="AE48" s="46" t="str">
        <f t="shared" si="4"/>
        <v/>
      </c>
      <c r="AG48" s="47"/>
      <c r="AI48" s="15"/>
    </row>
    <row r="49" spans="1:35" ht="18" customHeight="1">
      <c r="A49" s="48">
        <v>38</v>
      </c>
      <c r="B49" s="69"/>
      <c r="C49" s="70"/>
      <c r="D49" s="70"/>
      <c r="E49" s="71"/>
      <c r="F49" s="67"/>
      <c r="G49" s="68"/>
      <c r="H49" s="68"/>
      <c r="I49" s="68"/>
      <c r="J49" s="68"/>
      <c r="K49" s="68"/>
      <c r="L49" s="68"/>
      <c r="M49" s="68"/>
      <c r="N49" s="68"/>
      <c r="O49" s="68"/>
      <c r="P49" s="44" t="str">
        <f t="shared" si="0"/>
        <v/>
      </c>
      <c r="Q49" s="45" t="str">
        <f t="shared" si="1"/>
        <v/>
      </c>
      <c r="R49" s="67"/>
      <c r="S49" s="68"/>
      <c r="T49" s="68"/>
      <c r="U49" s="68"/>
      <c r="V49" s="68"/>
      <c r="W49" s="68"/>
      <c r="X49" s="68"/>
      <c r="Y49" s="68"/>
      <c r="Z49" s="68"/>
      <c r="AA49" s="68"/>
      <c r="AB49" s="44" t="str">
        <f t="shared" si="2"/>
        <v/>
      </c>
      <c r="AC49" s="45" t="str">
        <f t="shared" si="3"/>
        <v/>
      </c>
      <c r="AD49" s="46" t="str">
        <f t="shared" si="5"/>
        <v/>
      </c>
      <c r="AE49" s="46" t="str">
        <f t="shared" si="4"/>
        <v/>
      </c>
      <c r="AG49" s="47"/>
      <c r="AI49" s="15"/>
    </row>
    <row r="50" spans="1:35" ht="18" customHeight="1">
      <c r="A50" s="48">
        <v>39</v>
      </c>
      <c r="B50" s="69"/>
      <c r="C50" s="70"/>
      <c r="D50" s="70"/>
      <c r="E50" s="71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44" t="str">
        <f t="shared" si="0"/>
        <v/>
      </c>
      <c r="Q50" s="45" t="str">
        <f t="shared" si="1"/>
        <v/>
      </c>
      <c r="R50" s="67"/>
      <c r="S50" s="68"/>
      <c r="T50" s="68"/>
      <c r="U50" s="68"/>
      <c r="V50" s="68"/>
      <c r="W50" s="68"/>
      <c r="X50" s="68"/>
      <c r="Y50" s="68"/>
      <c r="Z50" s="68"/>
      <c r="AA50" s="68"/>
      <c r="AB50" s="44" t="str">
        <f t="shared" si="2"/>
        <v/>
      </c>
      <c r="AC50" s="45" t="str">
        <f t="shared" si="3"/>
        <v/>
      </c>
      <c r="AD50" s="46" t="str">
        <f t="shared" si="5"/>
        <v/>
      </c>
      <c r="AE50" s="46" t="str">
        <f t="shared" si="4"/>
        <v/>
      </c>
      <c r="AG50" s="47"/>
      <c r="AI50" s="15"/>
    </row>
    <row r="51" spans="1:35" ht="18" customHeight="1">
      <c r="A51" s="48">
        <v>40</v>
      </c>
      <c r="B51" s="64"/>
      <c r="C51" s="70"/>
      <c r="D51" s="70"/>
      <c r="E51" s="71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44" t="str">
        <f t="shared" si="0"/>
        <v/>
      </c>
      <c r="Q51" s="45" t="str">
        <f t="shared" si="1"/>
        <v/>
      </c>
      <c r="R51" s="67"/>
      <c r="S51" s="68"/>
      <c r="T51" s="68"/>
      <c r="U51" s="68"/>
      <c r="V51" s="68"/>
      <c r="W51" s="68"/>
      <c r="X51" s="68"/>
      <c r="Y51" s="68"/>
      <c r="Z51" s="68"/>
      <c r="AA51" s="68"/>
      <c r="AB51" s="44" t="str">
        <f t="shared" si="2"/>
        <v/>
      </c>
      <c r="AC51" s="45" t="str">
        <f t="shared" si="3"/>
        <v/>
      </c>
      <c r="AD51" s="46" t="str">
        <f t="shared" si="5"/>
        <v/>
      </c>
      <c r="AE51" s="46" t="str">
        <f t="shared" si="4"/>
        <v/>
      </c>
      <c r="AG51" s="47"/>
      <c r="AI51" s="15"/>
    </row>
    <row r="52" spans="1:35" ht="18" customHeight="1">
      <c r="A52" s="48">
        <v>41</v>
      </c>
      <c r="B52" s="64"/>
      <c r="C52" s="70"/>
      <c r="D52" s="70"/>
      <c r="E52" s="71"/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44" t="str">
        <f t="shared" si="0"/>
        <v/>
      </c>
      <c r="Q52" s="45" t="str">
        <f t="shared" si="1"/>
        <v/>
      </c>
      <c r="R52" s="67"/>
      <c r="S52" s="68"/>
      <c r="T52" s="68"/>
      <c r="U52" s="68"/>
      <c r="V52" s="68"/>
      <c r="W52" s="68"/>
      <c r="X52" s="68"/>
      <c r="Y52" s="68"/>
      <c r="Z52" s="68"/>
      <c r="AA52" s="68"/>
      <c r="AB52" s="44" t="str">
        <f t="shared" si="2"/>
        <v/>
      </c>
      <c r="AC52" s="45" t="str">
        <f t="shared" si="3"/>
        <v/>
      </c>
      <c r="AD52" s="46" t="str">
        <f t="shared" si="5"/>
        <v/>
      </c>
      <c r="AE52" s="46" t="str">
        <f t="shared" si="4"/>
        <v/>
      </c>
      <c r="AG52" s="47"/>
      <c r="AI52" s="15"/>
    </row>
    <row r="53" spans="1:35" ht="18" customHeight="1">
      <c r="A53" s="48">
        <v>42</v>
      </c>
      <c r="B53" s="69"/>
      <c r="C53" s="70"/>
      <c r="D53" s="70"/>
      <c r="E53" s="71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44" t="str">
        <f t="shared" si="0"/>
        <v/>
      </c>
      <c r="Q53" s="45" t="str">
        <f t="shared" si="1"/>
        <v/>
      </c>
      <c r="R53" s="67"/>
      <c r="S53" s="68"/>
      <c r="T53" s="68"/>
      <c r="U53" s="68"/>
      <c r="V53" s="68"/>
      <c r="W53" s="68"/>
      <c r="X53" s="68"/>
      <c r="Y53" s="68"/>
      <c r="Z53" s="68"/>
      <c r="AA53" s="68"/>
      <c r="AB53" s="44" t="str">
        <f t="shared" si="2"/>
        <v/>
      </c>
      <c r="AC53" s="45" t="str">
        <f t="shared" si="3"/>
        <v/>
      </c>
      <c r="AD53" s="46" t="str">
        <f t="shared" si="5"/>
        <v/>
      </c>
      <c r="AE53" s="46" t="str">
        <f t="shared" si="4"/>
        <v/>
      </c>
      <c r="AG53" s="47"/>
      <c r="AI53" s="15"/>
    </row>
    <row r="54" spans="1:35" ht="18" customHeight="1">
      <c r="A54" s="48">
        <v>43</v>
      </c>
      <c r="B54" s="69"/>
      <c r="C54" s="70"/>
      <c r="D54" s="70"/>
      <c r="E54" s="71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44" t="str">
        <f t="shared" si="0"/>
        <v/>
      </c>
      <c r="Q54" s="45" t="str">
        <f t="shared" si="1"/>
        <v/>
      </c>
      <c r="R54" s="67"/>
      <c r="S54" s="68"/>
      <c r="T54" s="68"/>
      <c r="U54" s="68"/>
      <c r="V54" s="68"/>
      <c r="W54" s="68"/>
      <c r="X54" s="68"/>
      <c r="Y54" s="68"/>
      <c r="Z54" s="68"/>
      <c r="AA54" s="68"/>
      <c r="AB54" s="44" t="str">
        <f t="shared" si="2"/>
        <v/>
      </c>
      <c r="AC54" s="45" t="str">
        <f t="shared" si="3"/>
        <v/>
      </c>
      <c r="AD54" s="46" t="str">
        <f t="shared" si="5"/>
        <v/>
      </c>
      <c r="AE54" s="46" t="str">
        <f t="shared" si="4"/>
        <v/>
      </c>
      <c r="AG54" s="47"/>
      <c r="AI54" s="15"/>
    </row>
    <row r="55" spans="1:35" ht="18" customHeight="1">
      <c r="A55" s="48">
        <v>44</v>
      </c>
      <c r="B55" s="64"/>
      <c r="C55" s="70"/>
      <c r="D55" s="70"/>
      <c r="E55" s="71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44" t="str">
        <f t="shared" si="0"/>
        <v/>
      </c>
      <c r="Q55" s="45" t="str">
        <f t="shared" si="1"/>
        <v/>
      </c>
      <c r="R55" s="67"/>
      <c r="S55" s="68"/>
      <c r="T55" s="68"/>
      <c r="U55" s="68"/>
      <c r="V55" s="68"/>
      <c r="W55" s="68"/>
      <c r="X55" s="68"/>
      <c r="Y55" s="68"/>
      <c r="Z55" s="68"/>
      <c r="AA55" s="68"/>
      <c r="AB55" s="44" t="str">
        <f t="shared" si="2"/>
        <v/>
      </c>
      <c r="AC55" s="45" t="str">
        <f t="shared" si="3"/>
        <v/>
      </c>
      <c r="AD55" s="46" t="str">
        <f t="shared" si="5"/>
        <v/>
      </c>
      <c r="AE55" s="46" t="str">
        <f t="shared" si="4"/>
        <v/>
      </c>
      <c r="AG55" s="47"/>
      <c r="AI55" s="15"/>
    </row>
    <row r="56" spans="1:35" ht="18" customHeight="1">
      <c r="A56" s="48">
        <v>45</v>
      </c>
      <c r="B56" s="64"/>
      <c r="C56" s="70"/>
      <c r="D56" s="70"/>
      <c r="E56" s="71"/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44" t="str">
        <f t="shared" si="0"/>
        <v/>
      </c>
      <c r="Q56" s="45" t="str">
        <f t="shared" si="1"/>
        <v/>
      </c>
      <c r="R56" s="67"/>
      <c r="S56" s="68"/>
      <c r="T56" s="68"/>
      <c r="U56" s="68"/>
      <c r="V56" s="68"/>
      <c r="W56" s="68"/>
      <c r="X56" s="68"/>
      <c r="Y56" s="68"/>
      <c r="Z56" s="68"/>
      <c r="AA56" s="68"/>
      <c r="AB56" s="44" t="str">
        <f t="shared" si="2"/>
        <v/>
      </c>
      <c r="AC56" s="45" t="str">
        <f t="shared" si="3"/>
        <v/>
      </c>
      <c r="AD56" s="46" t="str">
        <f t="shared" si="5"/>
        <v/>
      </c>
      <c r="AE56" s="46" t="str">
        <f t="shared" si="4"/>
        <v/>
      </c>
      <c r="AG56" s="47"/>
      <c r="AI56" s="15"/>
    </row>
    <row r="57" spans="1:35" ht="18" customHeight="1">
      <c r="A57" s="48">
        <v>46</v>
      </c>
      <c r="B57" s="69"/>
      <c r="C57" s="70"/>
      <c r="D57" s="70"/>
      <c r="E57" s="71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44" t="str">
        <f t="shared" si="0"/>
        <v/>
      </c>
      <c r="Q57" s="45" t="str">
        <f t="shared" si="1"/>
        <v/>
      </c>
      <c r="R57" s="67"/>
      <c r="S57" s="68"/>
      <c r="T57" s="68"/>
      <c r="U57" s="68"/>
      <c r="V57" s="68"/>
      <c r="W57" s="68"/>
      <c r="X57" s="68"/>
      <c r="Y57" s="68"/>
      <c r="Z57" s="68"/>
      <c r="AA57" s="68"/>
      <c r="AB57" s="44" t="str">
        <f t="shared" si="2"/>
        <v/>
      </c>
      <c r="AC57" s="45" t="str">
        <f t="shared" si="3"/>
        <v/>
      </c>
      <c r="AD57" s="46" t="str">
        <f t="shared" si="5"/>
        <v/>
      </c>
      <c r="AE57" s="46" t="str">
        <f t="shared" si="4"/>
        <v/>
      </c>
      <c r="AG57" s="47"/>
      <c r="AI57" s="15"/>
    </row>
    <row r="58" spans="1:35" ht="18" customHeight="1">
      <c r="A58" s="48">
        <v>47</v>
      </c>
      <c r="B58" s="69"/>
      <c r="C58" s="70"/>
      <c r="D58" s="70"/>
      <c r="E58" s="71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44" t="str">
        <f t="shared" si="0"/>
        <v/>
      </c>
      <c r="Q58" s="45" t="str">
        <f t="shared" si="1"/>
        <v/>
      </c>
      <c r="R58" s="67"/>
      <c r="S58" s="68"/>
      <c r="T58" s="68"/>
      <c r="U58" s="68"/>
      <c r="V58" s="68"/>
      <c r="W58" s="68"/>
      <c r="X58" s="68"/>
      <c r="Y58" s="68"/>
      <c r="Z58" s="68"/>
      <c r="AA58" s="68"/>
      <c r="AB58" s="44" t="str">
        <f t="shared" si="2"/>
        <v/>
      </c>
      <c r="AC58" s="45" t="str">
        <f t="shared" si="3"/>
        <v/>
      </c>
      <c r="AD58" s="46" t="str">
        <f t="shared" si="5"/>
        <v/>
      </c>
      <c r="AE58" s="46" t="str">
        <f t="shared" si="4"/>
        <v/>
      </c>
      <c r="AG58" s="47"/>
      <c r="AI58" s="15"/>
    </row>
    <row r="59" spans="1:35" ht="18" customHeight="1">
      <c r="A59" s="48">
        <v>48</v>
      </c>
      <c r="B59" s="64"/>
      <c r="C59" s="70"/>
      <c r="D59" s="70"/>
      <c r="E59" s="71"/>
      <c r="F59" s="67"/>
      <c r="G59" s="68"/>
      <c r="H59" s="68"/>
      <c r="I59" s="68"/>
      <c r="J59" s="68"/>
      <c r="K59" s="68"/>
      <c r="L59" s="68"/>
      <c r="M59" s="68"/>
      <c r="N59" s="68"/>
      <c r="O59" s="68"/>
      <c r="P59" s="44" t="str">
        <f t="shared" si="0"/>
        <v/>
      </c>
      <c r="Q59" s="45" t="str">
        <f t="shared" si="1"/>
        <v/>
      </c>
      <c r="R59" s="67"/>
      <c r="S59" s="68"/>
      <c r="T59" s="68"/>
      <c r="U59" s="68"/>
      <c r="V59" s="68"/>
      <c r="W59" s="68"/>
      <c r="X59" s="68"/>
      <c r="Y59" s="68"/>
      <c r="Z59" s="68"/>
      <c r="AA59" s="68"/>
      <c r="AB59" s="44" t="str">
        <f t="shared" si="2"/>
        <v/>
      </c>
      <c r="AC59" s="45" t="str">
        <f t="shared" si="3"/>
        <v/>
      </c>
      <c r="AD59" s="46" t="str">
        <f t="shared" si="5"/>
        <v/>
      </c>
      <c r="AE59" s="46" t="str">
        <f t="shared" si="4"/>
        <v/>
      </c>
      <c r="AG59" s="47"/>
      <c r="AI59" s="15"/>
    </row>
    <row r="60" spans="1:35" ht="18" customHeight="1">
      <c r="A60" s="48">
        <v>49</v>
      </c>
      <c r="B60" s="64"/>
      <c r="C60" s="70"/>
      <c r="D60" s="70"/>
      <c r="E60" s="71"/>
      <c r="F60" s="67"/>
      <c r="G60" s="68"/>
      <c r="H60" s="68"/>
      <c r="I60" s="68"/>
      <c r="J60" s="68"/>
      <c r="K60" s="68"/>
      <c r="L60" s="68"/>
      <c r="M60" s="68"/>
      <c r="N60" s="68"/>
      <c r="O60" s="68"/>
      <c r="P60" s="44" t="str">
        <f t="shared" si="0"/>
        <v/>
      </c>
      <c r="Q60" s="45" t="str">
        <f t="shared" si="1"/>
        <v/>
      </c>
      <c r="R60" s="67"/>
      <c r="S60" s="68"/>
      <c r="T60" s="68"/>
      <c r="U60" s="68"/>
      <c r="V60" s="68"/>
      <c r="W60" s="68"/>
      <c r="X60" s="68"/>
      <c r="Y60" s="68"/>
      <c r="Z60" s="68"/>
      <c r="AA60" s="68"/>
      <c r="AB60" s="44" t="str">
        <f t="shared" si="2"/>
        <v/>
      </c>
      <c r="AC60" s="45" t="str">
        <f t="shared" si="3"/>
        <v/>
      </c>
      <c r="AD60" s="46" t="str">
        <f t="shared" si="5"/>
        <v/>
      </c>
      <c r="AE60" s="46" t="str">
        <f t="shared" si="4"/>
        <v/>
      </c>
      <c r="AG60" s="47"/>
      <c r="AI60" s="15"/>
    </row>
    <row r="61" spans="1:35" ht="18" customHeight="1" thickBot="1">
      <c r="A61" s="50">
        <v>50</v>
      </c>
      <c r="B61" s="69"/>
      <c r="C61" s="72"/>
      <c r="D61" s="72"/>
      <c r="E61" s="73"/>
      <c r="F61" s="67"/>
      <c r="G61" s="68"/>
      <c r="H61" s="68"/>
      <c r="I61" s="68"/>
      <c r="J61" s="68"/>
      <c r="K61" s="68"/>
      <c r="L61" s="68"/>
      <c r="M61" s="68"/>
      <c r="N61" s="68"/>
      <c r="O61" s="68"/>
      <c r="P61" s="44" t="str">
        <f t="shared" si="0"/>
        <v/>
      </c>
      <c r="Q61" s="45" t="str">
        <f t="shared" si="1"/>
        <v/>
      </c>
      <c r="R61" s="67"/>
      <c r="S61" s="68"/>
      <c r="T61" s="68"/>
      <c r="U61" s="68"/>
      <c r="V61" s="68"/>
      <c r="W61" s="68"/>
      <c r="X61" s="68"/>
      <c r="Y61" s="68"/>
      <c r="Z61" s="68"/>
      <c r="AA61" s="68"/>
      <c r="AB61" s="44" t="str">
        <f t="shared" si="2"/>
        <v/>
      </c>
      <c r="AC61" s="45" t="str">
        <f t="shared" si="3"/>
        <v/>
      </c>
      <c r="AD61" s="46" t="str">
        <f t="shared" si="5"/>
        <v/>
      </c>
      <c r="AE61" s="46" t="str">
        <f t="shared" si="4"/>
        <v/>
      </c>
      <c r="AG61" s="47"/>
      <c r="AI61" s="15"/>
    </row>
    <row r="62" spans="1:35" ht="18" customHeight="1" thickBot="1">
      <c r="A62" s="35"/>
      <c r="B62" s="268" t="s">
        <v>7</v>
      </c>
      <c r="C62" s="269"/>
      <c r="D62" s="269"/>
      <c r="E62" s="270"/>
      <c r="F62" s="74"/>
      <c r="G62" s="75"/>
      <c r="H62" s="75"/>
      <c r="I62" s="75"/>
      <c r="J62" s="75"/>
      <c r="K62" s="75"/>
      <c r="L62" s="75"/>
      <c r="M62" s="75"/>
      <c r="N62" s="75"/>
      <c r="O62" s="76"/>
      <c r="P62" s="51"/>
      <c r="Q62" s="51"/>
      <c r="R62" s="74"/>
      <c r="S62" s="75"/>
      <c r="T62" s="75"/>
      <c r="U62" s="75"/>
      <c r="V62" s="75"/>
      <c r="W62" s="75"/>
      <c r="X62" s="75"/>
      <c r="Y62" s="75"/>
      <c r="Z62" s="75"/>
      <c r="AA62" s="76"/>
      <c r="AB62" s="52"/>
      <c r="AC62" s="52"/>
      <c r="AD62" s="52"/>
      <c r="AE62" s="52"/>
      <c r="AG62" s="47"/>
      <c r="AI62" s="15"/>
    </row>
    <row r="63" spans="1:35" ht="18" customHeight="1">
      <c r="A63" s="43">
        <v>1</v>
      </c>
      <c r="B63" s="64"/>
      <c r="C63" s="65"/>
      <c r="D63" s="65"/>
      <c r="E63" s="66"/>
      <c r="F63" s="67"/>
      <c r="G63" s="68"/>
      <c r="H63" s="68"/>
      <c r="I63" s="68"/>
      <c r="J63" s="68"/>
      <c r="K63" s="68"/>
      <c r="L63" s="68"/>
      <c r="M63" s="68"/>
      <c r="N63" s="68"/>
      <c r="O63" s="68"/>
      <c r="P63" s="44" t="str">
        <f t="shared" ref="P63:P112" si="6">IF(COUNT($F63:$O63)=0,"",SUM($F63:$O63))</f>
        <v/>
      </c>
      <c r="Q63" s="45" t="str">
        <f t="shared" ref="Q63:Q112" si="7">IF(ISERROR(IF($P63="","",ROUND(($P63/$P$10)*$Q$10,2))),"",IF($P63="","",ROUND(($P63/$P$10)*$Q$10,2)))</f>
        <v/>
      </c>
      <c r="R63" s="67"/>
      <c r="S63" s="68"/>
      <c r="T63" s="68"/>
      <c r="U63" s="68"/>
      <c r="V63" s="68"/>
      <c r="W63" s="68"/>
      <c r="X63" s="68"/>
      <c r="Y63" s="68"/>
      <c r="Z63" s="68"/>
      <c r="AA63" s="68"/>
      <c r="AB63" s="44" t="str">
        <f t="shared" ref="AB63:AB112" si="8">IF(COUNT($R63:$AA63)=0,"",SUM($R63:$AA63))</f>
        <v/>
      </c>
      <c r="AC63" s="45" t="str">
        <f t="shared" ref="AC63:AC112" si="9">IF(ISERROR(IF($AB63="","",ROUND(($AB63/$AB$10)*$AC$10,2))),"",IF($AB63="","",ROUND(($AB63/$AB$10)*$AC$10,2)))</f>
        <v/>
      </c>
      <c r="AD63" s="46" t="str">
        <f t="shared" si="5"/>
        <v/>
      </c>
      <c r="AE63" s="46" t="str">
        <f t="shared" si="4"/>
        <v/>
      </c>
      <c r="AG63" s="47"/>
      <c r="AI63" s="15"/>
    </row>
    <row r="64" spans="1:35" ht="18" customHeight="1">
      <c r="A64" s="48">
        <v>2</v>
      </c>
      <c r="B64" s="69"/>
      <c r="C64" s="70"/>
      <c r="D64" s="70"/>
      <c r="E64" s="71"/>
      <c r="F64" s="67"/>
      <c r="G64" s="68"/>
      <c r="H64" s="68"/>
      <c r="I64" s="68"/>
      <c r="J64" s="68"/>
      <c r="K64" s="68"/>
      <c r="L64" s="68"/>
      <c r="M64" s="68"/>
      <c r="N64" s="68"/>
      <c r="O64" s="68"/>
      <c r="P64" s="44" t="str">
        <f t="shared" si="6"/>
        <v/>
      </c>
      <c r="Q64" s="45" t="str">
        <f t="shared" si="7"/>
        <v/>
      </c>
      <c r="R64" s="67"/>
      <c r="S64" s="68"/>
      <c r="T64" s="68"/>
      <c r="U64" s="68"/>
      <c r="V64" s="68"/>
      <c r="W64" s="68"/>
      <c r="X64" s="68"/>
      <c r="Y64" s="68"/>
      <c r="Z64" s="68"/>
      <c r="AA64" s="68"/>
      <c r="AB64" s="44" t="str">
        <f t="shared" si="8"/>
        <v/>
      </c>
      <c r="AC64" s="45" t="str">
        <f t="shared" si="9"/>
        <v/>
      </c>
      <c r="AD64" s="46" t="str">
        <f t="shared" si="5"/>
        <v/>
      </c>
      <c r="AE64" s="46" t="str">
        <f t="shared" si="4"/>
        <v/>
      </c>
      <c r="AG64" s="47"/>
      <c r="AI64" s="15"/>
    </row>
    <row r="65" spans="1:35" ht="18" customHeight="1">
      <c r="A65" s="48">
        <v>3</v>
      </c>
      <c r="B65" s="69"/>
      <c r="C65" s="70"/>
      <c r="D65" s="70"/>
      <c r="E65" s="71"/>
      <c r="F65" s="67"/>
      <c r="G65" s="68"/>
      <c r="H65" s="68"/>
      <c r="I65" s="68"/>
      <c r="J65" s="68"/>
      <c r="K65" s="68"/>
      <c r="L65" s="68"/>
      <c r="M65" s="68"/>
      <c r="N65" s="68"/>
      <c r="O65" s="68"/>
      <c r="P65" s="44" t="str">
        <f t="shared" si="6"/>
        <v/>
      </c>
      <c r="Q65" s="45" t="str">
        <f t="shared" si="7"/>
        <v/>
      </c>
      <c r="R65" s="67"/>
      <c r="S65" s="68"/>
      <c r="T65" s="68"/>
      <c r="U65" s="68"/>
      <c r="V65" s="68"/>
      <c r="W65" s="68"/>
      <c r="X65" s="68"/>
      <c r="Y65" s="68"/>
      <c r="Z65" s="68"/>
      <c r="AA65" s="68"/>
      <c r="AB65" s="44" t="str">
        <f t="shared" si="8"/>
        <v/>
      </c>
      <c r="AC65" s="45" t="str">
        <f t="shared" si="9"/>
        <v/>
      </c>
      <c r="AD65" s="46" t="str">
        <f t="shared" si="5"/>
        <v/>
      </c>
      <c r="AE65" s="46" t="str">
        <f t="shared" si="4"/>
        <v/>
      </c>
      <c r="AG65" s="47"/>
      <c r="AI65" s="15"/>
    </row>
    <row r="66" spans="1:35" ht="18" customHeight="1">
      <c r="A66" s="48">
        <v>4</v>
      </c>
      <c r="B66" s="64"/>
      <c r="C66" s="70"/>
      <c r="D66" s="70"/>
      <c r="E66" s="71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44" t="str">
        <f t="shared" si="6"/>
        <v/>
      </c>
      <c r="Q66" s="45" t="str">
        <f t="shared" si="7"/>
        <v/>
      </c>
      <c r="R66" s="67"/>
      <c r="S66" s="68"/>
      <c r="T66" s="68"/>
      <c r="U66" s="68"/>
      <c r="V66" s="68"/>
      <c r="W66" s="68"/>
      <c r="X66" s="68"/>
      <c r="Y66" s="68"/>
      <c r="Z66" s="68"/>
      <c r="AA66" s="68"/>
      <c r="AB66" s="44" t="str">
        <f t="shared" si="8"/>
        <v/>
      </c>
      <c r="AC66" s="45" t="str">
        <f t="shared" si="9"/>
        <v/>
      </c>
      <c r="AD66" s="46" t="str">
        <f t="shared" si="5"/>
        <v/>
      </c>
      <c r="AE66" s="46" t="str">
        <f t="shared" si="4"/>
        <v/>
      </c>
      <c r="AG66" s="47"/>
      <c r="AI66" s="15"/>
    </row>
    <row r="67" spans="1:35" ht="18" customHeight="1">
      <c r="A67" s="48">
        <v>5</v>
      </c>
      <c r="B67" s="64"/>
      <c r="C67" s="70"/>
      <c r="D67" s="70"/>
      <c r="E67" s="71"/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44" t="str">
        <f t="shared" si="6"/>
        <v/>
      </c>
      <c r="Q67" s="45" t="str">
        <f t="shared" si="7"/>
        <v/>
      </c>
      <c r="R67" s="67"/>
      <c r="S67" s="68"/>
      <c r="T67" s="68"/>
      <c r="U67" s="68"/>
      <c r="V67" s="68"/>
      <c r="W67" s="68"/>
      <c r="X67" s="68"/>
      <c r="Y67" s="68"/>
      <c r="Z67" s="68"/>
      <c r="AA67" s="68"/>
      <c r="AB67" s="44" t="str">
        <f t="shared" si="8"/>
        <v/>
      </c>
      <c r="AC67" s="45" t="str">
        <f t="shared" si="9"/>
        <v/>
      </c>
      <c r="AD67" s="46" t="str">
        <f t="shared" si="5"/>
        <v/>
      </c>
      <c r="AE67" s="46" t="str">
        <f t="shared" si="4"/>
        <v/>
      </c>
      <c r="AG67" s="47"/>
      <c r="AI67" s="15"/>
    </row>
    <row r="68" spans="1:35" ht="18" customHeight="1">
      <c r="A68" s="48">
        <v>6</v>
      </c>
      <c r="B68" s="69"/>
      <c r="C68" s="70"/>
      <c r="D68" s="70"/>
      <c r="E68" s="71"/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44" t="str">
        <f t="shared" si="6"/>
        <v/>
      </c>
      <c r="Q68" s="45" t="str">
        <f t="shared" si="7"/>
        <v/>
      </c>
      <c r="R68" s="67"/>
      <c r="S68" s="68"/>
      <c r="T68" s="68"/>
      <c r="U68" s="68"/>
      <c r="V68" s="68"/>
      <c r="W68" s="68"/>
      <c r="X68" s="68"/>
      <c r="Y68" s="68"/>
      <c r="Z68" s="68"/>
      <c r="AA68" s="68"/>
      <c r="AB68" s="44" t="str">
        <f t="shared" si="8"/>
        <v/>
      </c>
      <c r="AC68" s="45" t="str">
        <f t="shared" si="9"/>
        <v/>
      </c>
      <c r="AD68" s="46" t="str">
        <f t="shared" si="5"/>
        <v/>
      </c>
      <c r="AE68" s="46" t="str">
        <f t="shared" si="4"/>
        <v/>
      </c>
      <c r="AG68" s="47"/>
      <c r="AI68" s="15"/>
    </row>
    <row r="69" spans="1:35" ht="18" customHeight="1">
      <c r="A69" s="48">
        <v>7</v>
      </c>
      <c r="B69" s="69"/>
      <c r="C69" s="70"/>
      <c r="D69" s="70"/>
      <c r="E69" s="71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44" t="str">
        <f t="shared" si="6"/>
        <v/>
      </c>
      <c r="Q69" s="45" t="str">
        <f t="shared" si="7"/>
        <v/>
      </c>
      <c r="R69" s="67"/>
      <c r="S69" s="68"/>
      <c r="T69" s="68"/>
      <c r="U69" s="68"/>
      <c r="V69" s="68"/>
      <c r="W69" s="68"/>
      <c r="X69" s="68"/>
      <c r="Y69" s="68"/>
      <c r="Z69" s="68"/>
      <c r="AA69" s="68"/>
      <c r="AB69" s="44" t="str">
        <f t="shared" si="8"/>
        <v/>
      </c>
      <c r="AC69" s="45" t="str">
        <f t="shared" si="9"/>
        <v/>
      </c>
      <c r="AD69" s="46" t="str">
        <f t="shared" si="5"/>
        <v/>
      </c>
      <c r="AE69" s="46" t="str">
        <f t="shared" si="4"/>
        <v/>
      </c>
      <c r="AG69" s="47"/>
      <c r="AI69" s="15"/>
    </row>
    <row r="70" spans="1:35" ht="18" customHeight="1">
      <c r="A70" s="48">
        <v>8</v>
      </c>
      <c r="B70" s="64"/>
      <c r="C70" s="70"/>
      <c r="D70" s="70"/>
      <c r="E70" s="71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44" t="str">
        <f t="shared" si="6"/>
        <v/>
      </c>
      <c r="Q70" s="45" t="str">
        <f t="shared" si="7"/>
        <v/>
      </c>
      <c r="R70" s="67"/>
      <c r="S70" s="68"/>
      <c r="T70" s="68"/>
      <c r="U70" s="68"/>
      <c r="V70" s="68"/>
      <c r="W70" s="68"/>
      <c r="X70" s="68"/>
      <c r="Y70" s="68"/>
      <c r="Z70" s="68"/>
      <c r="AA70" s="68"/>
      <c r="AB70" s="44" t="str">
        <f t="shared" si="8"/>
        <v/>
      </c>
      <c r="AC70" s="45" t="str">
        <f t="shared" si="9"/>
        <v/>
      </c>
      <c r="AD70" s="46" t="str">
        <f t="shared" si="5"/>
        <v/>
      </c>
      <c r="AE70" s="46" t="str">
        <f t="shared" si="4"/>
        <v/>
      </c>
      <c r="AG70" s="47"/>
      <c r="AI70" s="15"/>
    </row>
    <row r="71" spans="1:35" ht="18" customHeight="1">
      <c r="A71" s="48">
        <v>9</v>
      </c>
      <c r="B71" s="64"/>
      <c r="C71" s="70"/>
      <c r="D71" s="70"/>
      <c r="E71" s="71"/>
      <c r="F71" s="67"/>
      <c r="G71" s="68"/>
      <c r="H71" s="68"/>
      <c r="I71" s="68"/>
      <c r="J71" s="68"/>
      <c r="K71" s="68"/>
      <c r="L71" s="68"/>
      <c r="M71" s="68"/>
      <c r="N71" s="68"/>
      <c r="O71" s="68"/>
      <c r="P71" s="44" t="str">
        <f t="shared" si="6"/>
        <v/>
      </c>
      <c r="Q71" s="45" t="str">
        <f t="shared" si="7"/>
        <v/>
      </c>
      <c r="R71" s="67"/>
      <c r="S71" s="68"/>
      <c r="T71" s="68"/>
      <c r="U71" s="68"/>
      <c r="V71" s="68"/>
      <c r="W71" s="68"/>
      <c r="X71" s="68"/>
      <c r="Y71" s="68"/>
      <c r="Z71" s="68"/>
      <c r="AA71" s="68"/>
      <c r="AB71" s="44" t="str">
        <f t="shared" si="8"/>
        <v/>
      </c>
      <c r="AC71" s="45" t="str">
        <f t="shared" si="9"/>
        <v/>
      </c>
      <c r="AD71" s="46" t="str">
        <f t="shared" si="5"/>
        <v/>
      </c>
      <c r="AE71" s="46" t="str">
        <f t="shared" si="4"/>
        <v/>
      </c>
      <c r="AG71" s="47"/>
      <c r="AI71" s="15"/>
    </row>
    <row r="72" spans="1:35" ht="18" customHeight="1">
      <c r="A72" s="48">
        <v>10</v>
      </c>
      <c r="B72" s="69"/>
      <c r="C72" s="70"/>
      <c r="D72" s="70"/>
      <c r="E72" s="71"/>
      <c r="F72" s="67"/>
      <c r="G72" s="68"/>
      <c r="H72" s="68"/>
      <c r="I72" s="68"/>
      <c r="J72" s="68"/>
      <c r="K72" s="68"/>
      <c r="L72" s="68"/>
      <c r="M72" s="68"/>
      <c r="N72" s="68"/>
      <c r="O72" s="68"/>
      <c r="P72" s="44" t="str">
        <f t="shared" si="6"/>
        <v/>
      </c>
      <c r="Q72" s="45" t="str">
        <f t="shared" si="7"/>
        <v/>
      </c>
      <c r="R72" s="67"/>
      <c r="S72" s="68"/>
      <c r="T72" s="68"/>
      <c r="U72" s="68"/>
      <c r="V72" s="68"/>
      <c r="W72" s="68"/>
      <c r="X72" s="68"/>
      <c r="Y72" s="68"/>
      <c r="Z72" s="68"/>
      <c r="AA72" s="68"/>
      <c r="AB72" s="44" t="str">
        <f t="shared" si="8"/>
        <v/>
      </c>
      <c r="AC72" s="45" t="str">
        <f t="shared" si="9"/>
        <v/>
      </c>
      <c r="AD72" s="46" t="str">
        <f t="shared" si="5"/>
        <v/>
      </c>
      <c r="AE72" s="46" t="str">
        <f t="shared" si="4"/>
        <v/>
      </c>
      <c r="AG72" s="47"/>
      <c r="AI72" s="15"/>
    </row>
    <row r="73" spans="1:35" ht="18" customHeight="1">
      <c r="A73" s="48">
        <v>11</v>
      </c>
      <c r="B73" s="69"/>
      <c r="C73" s="70"/>
      <c r="D73" s="70"/>
      <c r="E73" s="71"/>
      <c r="F73" s="67"/>
      <c r="G73" s="68"/>
      <c r="H73" s="68"/>
      <c r="I73" s="68"/>
      <c r="J73" s="68"/>
      <c r="K73" s="68"/>
      <c r="L73" s="68"/>
      <c r="M73" s="68"/>
      <c r="N73" s="68"/>
      <c r="O73" s="68"/>
      <c r="P73" s="44" t="str">
        <f t="shared" si="6"/>
        <v/>
      </c>
      <c r="Q73" s="45" t="str">
        <f t="shared" si="7"/>
        <v/>
      </c>
      <c r="R73" s="67"/>
      <c r="S73" s="68"/>
      <c r="T73" s="68"/>
      <c r="U73" s="68"/>
      <c r="V73" s="68"/>
      <c r="W73" s="68"/>
      <c r="X73" s="68"/>
      <c r="Y73" s="68"/>
      <c r="Z73" s="68"/>
      <c r="AA73" s="68"/>
      <c r="AB73" s="44" t="str">
        <f t="shared" si="8"/>
        <v/>
      </c>
      <c r="AC73" s="45" t="str">
        <f t="shared" si="9"/>
        <v/>
      </c>
      <c r="AD73" s="46" t="str">
        <f t="shared" si="5"/>
        <v/>
      </c>
      <c r="AE73" s="46" t="str">
        <f t="shared" si="4"/>
        <v/>
      </c>
      <c r="AG73" s="47"/>
      <c r="AI73" s="15"/>
    </row>
    <row r="74" spans="1:35" ht="18" customHeight="1">
      <c r="A74" s="48">
        <v>12</v>
      </c>
      <c r="B74" s="64"/>
      <c r="C74" s="70"/>
      <c r="D74" s="70"/>
      <c r="E74" s="71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44" t="str">
        <f t="shared" si="6"/>
        <v/>
      </c>
      <c r="Q74" s="45" t="str">
        <f t="shared" si="7"/>
        <v/>
      </c>
      <c r="R74" s="67"/>
      <c r="S74" s="68"/>
      <c r="T74" s="68"/>
      <c r="U74" s="68"/>
      <c r="V74" s="68"/>
      <c r="W74" s="68"/>
      <c r="X74" s="68"/>
      <c r="Y74" s="68"/>
      <c r="Z74" s="68"/>
      <c r="AA74" s="68"/>
      <c r="AB74" s="44" t="str">
        <f t="shared" si="8"/>
        <v/>
      </c>
      <c r="AC74" s="45" t="str">
        <f t="shared" si="9"/>
        <v/>
      </c>
      <c r="AD74" s="46" t="str">
        <f t="shared" si="5"/>
        <v/>
      </c>
      <c r="AE74" s="46" t="str">
        <f t="shared" si="4"/>
        <v/>
      </c>
      <c r="AG74" s="47"/>
      <c r="AI74" s="15"/>
    </row>
    <row r="75" spans="1:35" ht="18" customHeight="1">
      <c r="A75" s="48">
        <v>13</v>
      </c>
      <c r="B75" s="64"/>
      <c r="C75" s="70"/>
      <c r="D75" s="70"/>
      <c r="E75" s="71"/>
      <c r="F75" s="67"/>
      <c r="G75" s="68"/>
      <c r="H75" s="68"/>
      <c r="I75" s="68"/>
      <c r="J75" s="68"/>
      <c r="K75" s="68"/>
      <c r="L75" s="68"/>
      <c r="M75" s="68"/>
      <c r="N75" s="68"/>
      <c r="O75" s="68"/>
      <c r="P75" s="44" t="str">
        <f t="shared" si="6"/>
        <v/>
      </c>
      <c r="Q75" s="45" t="str">
        <f t="shared" si="7"/>
        <v/>
      </c>
      <c r="R75" s="67"/>
      <c r="S75" s="68"/>
      <c r="T75" s="68"/>
      <c r="U75" s="68"/>
      <c r="V75" s="68"/>
      <c r="W75" s="68"/>
      <c r="X75" s="68"/>
      <c r="Y75" s="68"/>
      <c r="Z75" s="68"/>
      <c r="AA75" s="68"/>
      <c r="AB75" s="44" t="str">
        <f t="shared" si="8"/>
        <v/>
      </c>
      <c r="AC75" s="45" t="str">
        <f t="shared" si="9"/>
        <v/>
      </c>
      <c r="AD75" s="46" t="str">
        <f t="shared" si="5"/>
        <v/>
      </c>
      <c r="AE75" s="46" t="str">
        <f t="shared" si="4"/>
        <v/>
      </c>
      <c r="AG75" s="47"/>
      <c r="AI75" s="15"/>
    </row>
    <row r="76" spans="1:35" ht="18" customHeight="1">
      <c r="A76" s="48">
        <v>14</v>
      </c>
      <c r="B76" s="69"/>
      <c r="C76" s="70"/>
      <c r="D76" s="70"/>
      <c r="E76" s="71"/>
      <c r="F76" s="67"/>
      <c r="G76" s="68"/>
      <c r="H76" s="68"/>
      <c r="I76" s="68"/>
      <c r="J76" s="68"/>
      <c r="K76" s="68"/>
      <c r="L76" s="68"/>
      <c r="M76" s="68"/>
      <c r="N76" s="68"/>
      <c r="O76" s="68"/>
      <c r="P76" s="44" t="str">
        <f t="shared" si="6"/>
        <v/>
      </c>
      <c r="Q76" s="45" t="str">
        <f t="shared" si="7"/>
        <v/>
      </c>
      <c r="R76" s="67"/>
      <c r="S76" s="68"/>
      <c r="T76" s="68"/>
      <c r="U76" s="68"/>
      <c r="V76" s="68"/>
      <c r="W76" s="68"/>
      <c r="X76" s="68"/>
      <c r="Y76" s="68"/>
      <c r="Z76" s="68"/>
      <c r="AA76" s="68"/>
      <c r="AB76" s="44" t="str">
        <f t="shared" si="8"/>
        <v/>
      </c>
      <c r="AC76" s="45" t="str">
        <f t="shared" si="9"/>
        <v/>
      </c>
      <c r="AD76" s="46" t="str">
        <f t="shared" si="5"/>
        <v/>
      </c>
      <c r="AE76" s="46" t="str">
        <f t="shared" si="4"/>
        <v/>
      </c>
      <c r="AG76" s="47"/>
      <c r="AI76" s="15"/>
    </row>
    <row r="77" spans="1:35" ht="18" customHeight="1">
      <c r="A77" s="48">
        <v>15</v>
      </c>
      <c r="B77" s="69"/>
      <c r="C77" s="70"/>
      <c r="D77" s="70"/>
      <c r="E77" s="71"/>
      <c r="F77" s="67"/>
      <c r="G77" s="68"/>
      <c r="H77" s="68"/>
      <c r="I77" s="68"/>
      <c r="J77" s="68"/>
      <c r="K77" s="68"/>
      <c r="L77" s="68"/>
      <c r="M77" s="68"/>
      <c r="N77" s="68"/>
      <c r="O77" s="68"/>
      <c r="P77" s="44" t="str">
        <f t="shared" si="6"/>
        <v/>
      </c>
      <c r="Q77" s="45" t="str">
        <f t="shared" si="7"/>
        <v/>
      </c>
      <c r="R77" s="67"/>
      <c r="S77" s="68"/>
      <c r="T77" s="68"/>
      <c r="U77" s="68"/>
      <c r="V77" s="68"/>
      <c r="W77" s="68"/>
      <c r="X77" s="68"/>
      <c r="Y77" s="68"/>
      <c r="Z77" s="68"/>
      <c r="AA77" s="68"/>
      <c r="AB77" s="44" t="str">
        <f t="shared" si="8"/>
        <v/>
      </c>
      <c r="AC77" s="45" t="str">
        <f t="shared" si="9"/>
        <v/>
      </c>
      <c r="AD77" s="46" t="str">
        <f t="shared" ref="AD77:AD112" si="10">IF(ISERROR(P77+AB77),"",P77+AB77)</f>
        <v/>
      </c>
      <c r="AE77" s="46" t="str">
        <f t="shared" ref="AE77:AE112" si="11">IF(ISERROR(AD77/$AD$10*100),"",(AD77/$AD$10*100))</f>
        <v/>
      </c>
      <c r="AG77" s="47"/>
      <c r="AI77" s="15"/>
    </row>
    <row r="78" spans="1:35" ht="18" customHeight="1">
      <c r="A78" s="48">
        <v>16</v>
      </c>
      <c r="B78" s="64"/>
      <c r="C78" s="70"/>
      <c r="D78" s="70"/>
      <c r="E78" s="71"/>
      <c r="F78" s="67"/>
      <c r="G78" s="68"/>
      <c r="H78" s="68"/>
      <c r="I78" s="68"/>
      <c r="J78" s="68"/>
      <c r="K78" s="68"/>
      <c r="L78" s="68"/>
      <c r="M78" s="68"/>
      <c r="N78" s="68"/>
      <c r="O78" s="68"/>
      <c r="P78" s="44" t="str">
        <f t="shared" si="6"/>
        <v/>
      </c>
      <c r="Q78" s="45" t="str">
        <f t="shared" si="7"/>
        <v/>
      </c>
      <c r="R78" s="67"/>
      <c r="S78" s="68"/>
      <c r="T78" s="68"/>
      <c r="U78" s="68"/>
      <c r="V78" s="68"/>
      <c r="W78" s="68"/>
      <c r="X78" s="68"/>
      <c r="Y78" s="68"/>
      <c r="Z78" s="68"/>
      <c r="AA78" s="68"/>
      <c r="AB78" s="44" t="str">
        <f t="shared" si="8"/>
        <v/>
      </c>
      <c r="AC78" s="45" t="str">
        <f t="shared" si="9"/>
        <v/>
      </c>
      <c r="AD78" s="46" t="str">
        <f t="shared" si="10"/>
        <v/>
      </c>
      <c r="AE78" s="46" t="str">
        <f t="shared" si="11"/>
        <v/>
      </c>
      <c r="AG78" s="47"/>
      <c r="AI78" s="15"/>
    </row>
    <row r="79" spans="1:35" ht="18" customHeight="1">
      <c r="A79" s="48">
        <v>17</v>
      </c>
      <c r="B79" s="64"/>
      <c r="C79" s="70"/>
      <c r="D79" s="70"/>
      <c r="E79" s="71"/>
      <c r="F79" s="67"/>
      <c r="G79" s="68"/>
      <c r="H79" s="68"/>
      <c r="I79" s="68"/>
      <c r="J79" s="68"/>
      <c r="K79" s="68"/>
      <c r="L79" s="68"/>
      <c r="M79" s="68"/>
      <c r="N79" s="68"/>
      <c r="O79" s="68"/>
      <c r="P79" s="44" t="str">
        <f t="shared" si="6"/>
        <v/>
      </c>
      <c r="Q79" s="45" t="str">
        <f t="shared" si="7"/>
        <v/>
      </c>
      <c r="R79" s="67"/>
      <c r="S79" s="68"/>
      <c r="T79" s="68"/>
      <c r="U79" s="68"/>
      <c r="V79" s="68"/>
      <c r="W79" s="68"/>
      <c r="X79" s="68"/>
      <c r="Y79" s="68"/>
      <c r="Z79" s="68"/>
      <c r="AA79" s="68"/>
      <c r="AB79" s="44" t="str">
        <f t="shared" si="8"/>
        <v/>
      </c>
      <c r="AC79" s="45" t="str">
        <f t="shared" si="9"/>
        <v/>
      </c>
      <c r="AD79" s="46" t="str">
        <f t="shared" si="10"/>
        <v/>
      </c>
      <c r="AE79" s="46" t="str">
        <f t="shared" si="11"/>
        <v/>
      </c>
      <c r="AG79" s="47"/>
      <c r="AI79" s="15"/>
    </row>
    <row r="80" spans="1:35" ht="18" customHeight="1">
      <c r="A80" s="48">
        <v>18</v>
      </c>
      <c r="B80" s="69"/>
      <c r="C80" s="70"/>
      <c r="D80" s="70"/>
      <c r="E80" s="71"/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44" t="str">
        <f t="shared" si="6"/>
        <v/>
      </c>
      <c r="Q80" s="45" t="str">
        <f t="shared" si="7"/>
        <v/>
      </c>
      <c r="R80" s="67"/>
      <c r="S80" s="68"/>
      <c r="T80" s="68"/>
      <c r="U80" s="68"/>
      <c r="V80" s="68"/>
      <c r="W80" s="68"/>
      <c r="X80" s="68"/>
      <c r="Y80" s="68"/>
      <c r="Z80" s="68"/>
      <c r="AA80" s="68"/>
      <c r="AB80" s="44" t="str">
        <f t="shared" si="8"/>
        <v/>
      </c>
      <c r="AC80" s="45" t="str">
        <f t="shared" si="9"/>
        <v/>
      </c>
      <c r="AD80" s="46" t="str">
        <f t="shared" si="10"/>
        <v/>
      </c>
      <c r="AE80" s="46" t="str">
        <f t="shared" si="11"/>
        <v/>
      </c>
      <c r="AG80" s="47"/>
      <c r="AI80" s="15"/>
    </row>
    <row r="81" spans="1:35" ht="18" customHeight="1">
      <c r="A81" s="48">
        <v>19</v>
      </c>
      <c r="B81" s="69"/>
      <c r="C81" s="70"/>
      <c r="D81" s="70"/>
      <c r="E81" s="71"/>
      <c r="F81" s="67"/>
      <c r="G81" s="68"/>
      <c r="H81" s="68"/>
      <c r="I81" s="68"/>
      <c r="J81" s="68"/>
      <c r="K81" s="68"/>
      <c r="L81" s="68"/>
      <c r="M81" s="68"/>
      <c r="N81" s="68"/>
      <c r="O81" s="68"/>
      <c r="P81" s="44" t="str">
        <f t="shared" si="6"/>
        <v/>
      </c>
      <c r="Q81" s="45" t="str">
        <f t="shared" si="7"/>
        <v/>
      </c>
      <c r="R81" s="67"/>
      <c r="S81" s="68"/>
      <c r="T81" s="68"/>
      <c r="U81" s="68"/>
      <c r="V81" s="68"/>
      <c r="W81" s="68"/>
      <c r="X81" s="68"/>
      <c r="Y81" s="68"/>
      <c r="Z81" s="68"/>
      <c r="AA81" s="68"/>
      <c r="AB81" s="44" t="str">
        <f t="shared" si="8"/>
        <v/>
      </c>
      <c r="AC81" s="45" t="str">
        <f t="shared" si="9"/>
        <v/>
      </c>
      <c r="AD81" s="46" t="str">
        <f t="shared" si="10"/>
        <v/>
      </c>
      <c r="AE81" s="46" t="str">
        <f t="shared" si="11"/>
        <v/>
      </c>
      <c r="AG81" s="47"/>
      <c r="AI81" s="15"/>
    </row>
    <row r="82" spans="1:35" ht="18" customHeight="1">
      <c r="A82" s="48">
        <v>20</v>
      </c>
      <c r="B82" s="64"/>
      <c r="C82" s="70"/>
      <c r="D82" s="70"/>
      <c r="E82" s="71"/>
      <c r="F82" s="67"/>
      <c r="G82" s="68"/>
      <c r="H82" s="68"/>
      <c r="I82" s="68"/>
      <c r="J82" s="68"/>
      <c r="K82" s="68"/>
      <c r="L82" s="68"/>
      <c r="M82" s="68"/>
      <c r="N82" s="68"/>
      <c r="O82" s="68"/>
      <c r="P82" s="44" t="str">
        <f t="shared" si="6"/>
        <v/>
      </c>
      <c r="Q82" s="45" t="str">
        <f t="shared" si="7"/>
        <v/>
      </c>
      <c r="R82" s="67"/>
      <c r="S82" s="68"/>
      <c r="T82" s="68"/>
      <c r="U82" s="68"/>
      <c r="V82" s="68"/>
      <c r="W82" s="68"/>
      <c r="X82" s="68"/>
      <c r="Y82" s="68"/>
      <c r="Z82" s="68"/>
      <c r="AA82" s="68"/>
      <c r="AB82" s="44" t="str">
        <f t="shared" si="8"/>
        <v/>
      </c>
      <c r="AC82" s="45" t="str">
        <f t="shared" si="9"/>
        <v/>
      </c>
      <c r="AD82" s="46" t="str">
        <f t="shared" si="10"/>
        <v/>
      </c>
      <c r="AE82" s="46" t="str">
        <f t="shared" si="11"/>
        <v/>
      </c>
      <c r="AG82" s="47"/>
      <c r="AI82" s="15"/>
    </row>
    <row r="83" spans="1:35" ht="18" customHeight="1">
      <c r="A83" s="48">
        <v>21</v>
      </c>
      <c r="B83" s="64"/>
      <c r="C83" s="70"/>
      <c r="D83" s="70"/>
      <c r="E83" s="71"/>
      <c r="F83" s="67"/>
      <c r="G83" s="68"/>
      <c r="H83" s="68"/>
      <c r="I83" s="68"/>
      <c r="J83" s="68"/>
      <c r="K83" s="68"/>
      <c r="L83" s="68"/>
      <c r="M83" s="68"/>
      <c r="N83" s="68"/>
      <c r="O83" s="68"/>
      <c r="P83" s="44" t="str">
        <f t="shared" si="6"/>
        <v/>
      </c>
      <c r="Q83" s="45" t="str">
        <f t="shared" si="7"/>
        <v/>
      </c>
      <c r="R83" s="67"/>
      <c r="S83" s="68"/>
      <c r="T83" s="68"/>
      <c r="U83" s="68"/>
      <c r="V83" s="68"/>
      <c r="W83" s="68"/>
      <c r="X83" s="68"/>
      <c r="Y83" s="68"/>
      <c r="Z83" s="68"/>
      <c r="AA83" s="68"/>
      <c r="AB83" s="44" t="str">
        <f t="shared" si="8"/>
        <v/>
      </c>
      <c r="AC83" s="45" t="str">
        <f t="shared" si="9"/>
        <v/>
      </c>
      <c r="AD83" s="46" t="str">
        <f t="shared" si="10"/>
        <v/>
      </c>
      <c r="AE83" s="46" t="str">
        <f t="shared" si="11"/>
        <v/>
      </c>
      <c r="AG83" s="47"/>
      <c r="AI83" s="15"/>
    </row>
    <row r="84" spans="1:35" ht="18" customHeight="1">
      <c r="A84" s="48">
        <v>22</v>
      </c>
      <c r="B84" s="69"/>
      <c r="C84" s="70"/>
      <c r="D84" s="70"/>
      <c r="E84" s="71"/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44" t="str">
        <f t="shared" si="6"/>
        <v/>
      </c>
      <c r="Q84" s="45" t="str">
        <f t="shared" si="7"/>
        <v/>
      </c>
      <c r="R84" s="67"/>
      <c r="S84" s="68"/>
      <c r="T84" s="68"/>
      <c r="U84" s="68"/>
      <c r="V84" s="68"/>
      <c r="W84" s="68"/>
      <c r="X84" s="68"/>
      <c r="Y84" s="68"/>
      <c r="Z84" s="68"/>
      <c r="AA84" s="68"/>
      <c r="AB84" s="44" t="str">
        <f t="shared" si="8"/>
        <v/>
      </c>
      <c r="AC84" s="45" t="str">
        <f t="shared" si="9"/>
        <v/>
      </c>
      <c r="AD84" s="46" t="str">
        <f t="shared" si="10"/>
        <v/>
      </c>
      <c r="AE84" s="46" t="str">
        <f t="shared" si="11"/>
        <v/>
      </c>
      <c r="AG84" s="47"/>
      <c r="AI84" s="15"/>
    </row>
    <row r="85" spans="1:35" ht="18" customHeight="1">
      <c r="A85" s="48">
        <v>23</v>
      </c>
      <c r="B85" s="69"/>
      <c r="C85" s="70"/>
      <c r="D85" s="70"/>
      <c r="E85" s="71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44" t="str">
        <f t="shared" si="6"/>
        <v/>
      </c>
      <c r="Q85" s="45" t="str">
        <f t="shared" si="7"/>
        <v/>
      </c>
      <c r="R85" s="67"/>
      <c r="S85" s="68"/>
      <c r="T85" s="68"/>
      <c r="U85" s="68"/>
      <c r="V85" s="68"/>
      <c r="W85" s="68"/>
      <c r="X85" s="68"/>
      <c r="Y85" s="68"/>
      <c r="Z85" s="68"/>
      <c r="AA85" s="68"/>
      <c r="AB85" s="44" t="str">
        <f t="shared" si="8"/>
        <v/>
      </c>
      <c r="AC85" s="45" t="str">
        <f t="shared" si="9"/>
        <v/>
      </c>
      <c r="AD85" s="46" t="str">
        <f t="shared" si="10"/>
        <v/>
      </c>
      <c r="AE85" s="46" t="str">
        <f t="shared" si="11"/>
        <v/>
      </c>
      <c r="AG85" s="47"/>
      <c r="AI85" s="15"/>
    </row>
    <row r="86" spans="1:35" ht="18" customHeight="1">
      <c r="A86" s="48">
        <v>24</v>
      </c>
      <c r="B86" s="64"/>
      <c r="C86" s="70"/>
      <c r="D86" s="70"/>
      <c r="E86" s="71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44" t="str">
        <f t="shared" si="6"/>
        <v/>
      </c>
      <c r="Q86" s="45" t="str">
        <f t="shared" si="7"/>
        <v/>
      </c>
      <c r="R86" s="67"/>
      <c r="S86" s="68"/>
      <c r="T86" s="68"/>
      <c r="U86" s="68"/>
      <c r="V86" s="68"/>
      <c r="W86" s="68"/>
      <c r="X86" s="68"/>
      <c r="Y86" s="68"/>
      <c r="Z86" s="68"/>
      <c r="AA86" s="68"/>
      <c r="AB86" s="44" t="str">
        <f t="shared" si="8"/>
        <v/>
      </c>
      <c r="AC86" s="45" t="str">
        <f t="shared" si="9"/>
        <v/>
      </c>
      <c r="AD86" s="46" t="str">
        <f t="shared" si="10"/>
        <v/>
      </c>
      <c r="AE86" s="46" t="str">
        <f t="shared" si="11"/>
        <v/>
      </c>
      <c r="AG86" s="47"/>
      <c r="AI86" s="15"/>
    </row>
    <row r="87" spans="1:35" ht="18" customHeight="1">
      <c r="A87" s="48">
        <v>25</v>
      </c>
      <c r="B87" s="64"/>
      <c r="C87" s="70"/>
      <c r="D87" s="70"/>
      <c r="E87" s="71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44" t="str">
        <f t="shared" si="6"/>
        <v/>
      </c>
      <c r="Q87" s="45" t="str">
        <f t="shared" si="7"/>
        <v/>
      </c>
      <c r="R87" s="67"/>
      <c r="S87" s="68"/>
      <c r="T87" s="68"/>
      <c r="U87" s="68"/>
      <c r="V87" s="68"/>
      <c r="W87" s="68"/>
      <c r="X87" s="68"/>
      <c r="Y87" s="68"/>
      <c r="Z87" s="68"/>
      <c r="AA87" s="68"/>
      <c r="AB87" s="44" t="str">
        <f t="shared" si="8"/>
        <v/>
      </c>
      <c r="AC87" s="45" t="str">
        <f t="shared" si="9"/>
        <v/>
      </c>
      <c r="AD87" s="46" t="str">
        <f t="shared" si="10"/>
        <v/>
      </c>
      <c r="AE87" s="46" t="str">
        <f t="shared" si="11"/>
        <v/>
      </c>
      <c r="AG87" s="47"/>
      <c r="AI87" s="15"/>
    </row>
    <row r="88" spans="1:35" ht="18" customHeight="1">
      <c r="A88" s="48">
        <v>26</v>
      </c>
      <c r="B88" s="69"/>
      <c r="C88" s="70"/>
      <c r="D88" s="70"/>
      <c r="E88" s="71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44" t="str">
        <f t="shared" si="6"/>
        <v/>
      </c>
      <c r="Q88" s="45" t="str">
        <f t="shared" si="7"/>
        <v/>
      </c>
      <c r="R88" s="67"/>
      <c r="S88" s="68"/>
      <c r="T88" s="68"/>
      <c r="U88" s="68"/>
      <c r="V88" s="68"/>
      <c r="W88" s="68"/>
      <c r="X88" s="68"/>
      <c r="Y88" s="68"/>
      <c r="Z88" s="68"/>
      <c r="AA88" s="68"/>
      <c r="AB88" s="44" t="str">
        <f t="shared" si="8"/>
        <v/>
      </c>
      <c r="AC88" s="45" t="str">
        <f t="shared" si="9"/>
        <v/>
      </c>
      <c r="AD88" s="46" t="str">
        <f t="shared" si="10"/>
        <v/>
      </c>
      <c r="AE88" s="46" t="str">
        <f t="shared" si="11"/>
        <v/>
      </c>
      <c r="AG88" s="47"/>
      <c r="AI88" s="15"/>
    </row>
    <row r="89" spans="1:35" ht="18" customHeight="1">
      <c r="A89" s="48">
        <v>27</v>
      </c>
      <c r="B89" s="69"/>
      <c r="C89" s="70"/>
      <c r="D89" s="70"/>
      <c r="E89" s="71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44" t="str">
        <f t="shared" si="6"/>
        <v/>
      </c>
      <c r="Q89" s="45" t="str">
        <f t="shared" si="7"/>
        <v/>
      </c>
      <c r="R89" s="67"/>
      <c r="S89" s="68"/>
      <c r="T89" s="68"/>
      <c r="U89" s="68"/>
      <c r="V89" s="68"/>
      <c r="W89" s="68"/>
      <c r="X89" s="68"/>
      <c r="Y89" s="68"/>
      <c r="Z89" s="68"/>
      <c r="AA89" s="68"/>
      <c r="AB89" s="44" t="str">
        <f t="shared" si="8"/>
        <v/>
      </c>
      <c r="AC89" s="45" t="str">
        <f t="shared" si="9"/>
        <v/>
      </c>
      <c r="AD89" s="46" t="str">
        <f t="shared" si="10"/>
        <v/>
      </c>
      <c r="AE89" s="46" t="str">
        <f t="shared" si="11"/>
        <v/>
      </c>
      <c r="AG89" s="47"/>
      <c r="AI89" s="15"/>
    </row>
    <row r="90" spans="1:35" ht="18" customHeight="1">
      <c r="A90" s="48">
        <v>28</v>
      </c>
      <c r="B90" s="64"/>
      <c r="C90" s="70"/>
      <c r="D90" s="70"/>
      <c r="E90" s="71"/>
      <c r="F90" s="67"/>
      <c r="G90" s="68"/>
      <c r="H90" s="68"/>
      <c r="I90" s="68"/>
      <c r="J90" s="68"/>
      <c r="K90" s="68"/>
      <c r="L90" s="68"/>
      <c r="M90" s="68"/>
      <c r="N90" s="68"/>
      <c r="O90" s="68"/>
      <c r="P90" s="44" t="str">
        <f t="shared" si="6"/>
        <v/>
      </c>
      <c r="Q90" s="45" t="str">
        <f t="shared" si="7"/>
        <v/>
      </c>
      <c r="R90" s="67"/>
      <c r="S90" s="68"/>
      <c r="T90" s="68"/>
      <c r="U90" s="68"/>
      <c r="V90" s="68"/>
      <c r="W90" s="68"/>
      <c r="X90" s="68"/>
      <c r="Y90" s="68"/>
      <c r="Z90" s="68"/>
      <c r="AA90" s="68"/>
      <c r="AB90" s="44" t="str">
        <f t="shared" si="8"/>
        <v/>
      </c>
      <c r="AC90" s="45" t="str">
        <f t="shared" si="9"/>
        <v/>
      </c>
      <c r="AD90" s="46" t="str">
        <f t="shared" si="10"/>
        <v/>
      </c>
      <c r="AE90" s="46" t="str">
        <f t="shared" si="11"/>
        <v/>
      </c>
      <c r="AG90" s="47"/>
      <c r="AI90" s="15"/>
    </row>
    <row r="91" spans="1:35" ht="18" customHeight="1">
      <c r="A91" s="48">
        <v>29</v>
      </c>
      <c r="B91" s="64"/>
      <c r="C91" s="70"/>
      <c r="D91" s="70"/>
      <c r="E91" s="71"/>
      <c r="F91" s="67"/>
      <c r="G91" s="68"/>
      <c r="H91" s="68"/>
      <c r="I91" s="68"/>
      <c r="J91" s="68"/>
      <c r="K91" s="68"/>
      <c r="L91" s="68"/>
      <c r="M91" s="68"/>
      <c r="N91" s="68"/>
      <c r="O91" s="68"/>
      <c r="P91" s="44" t="str">
        <f t="shared" si="6"/>
        <v/>
      </c>
      <c r="Q91" s="45" t="str">
        <f t="shared" si="7"/>
        <v/>
      </c>
      <c r="R91" s="67"/>
      <c r="S91" s="68"/>
      <c r="T91" s="68"/>
      <c r="U91" s="68"/>
      <c r="V91" s="68"/>
      <c r="W91" s="68"/>
      <c r="X91" s="68"/>
      <c r="Y91" s="68"/>
      <c r="Z91" s="68"/>
      <c r="AA91" s="68"/>
      <c r="AB91" s="44" t="str">
        <f t="shared" si="8"/>
        <v/>
      </c>
      <c r="AC91" s="45" t="str">
        <f t="shared" si="9"/>
        <v/>
      </c>
      <c r="AD91" s="46" t="str">
        <f t="shared" si="10"/>
        <v/>
      </c>
      <c r="AE91" s="46" t="str">
        <f t="shared" si="11"/>
        <v/>
      </c>
      <c r="AG91" s="47"/>
      <c r="AI91" s="15"/>
    </row>
    <row r="92" spans="1:35" ht="18" customHeight="1">
      <c r="A92" s="48">
        <v>30</v>
      </c>
      <c r="B92" s="69"/>
      <c r="C92" s="70"/>
      <c r="D92" s="70"/>
      <c r="E92" s="71"/>
      <c r="F92" s="67"/>
      <c r="G92" s="68"/>
      <c r="H92" s="68"/>
      <c r="I92" s="68"/>
      <c r="J92" s="68"/>
      <c r="K92" s="68"/>
      <c r="L92" s="68"/>
      <c r="M92" s="68"/>
      <c r="N92" s="68"/>
      <c r="O92" s="68"/>
      <c r="P92" s="44" t="str">
        <f t="shared" si="6"/>
        <v/>
      </c>
      <c r="Q92" s="45" t="str">
        <f t="shared" si="7"/>
        <v/>
      </c>
      <c r="R92" s="67"/>
      <c r="S92" s="68"/>
      <c r="T92" s="68"/>
      <c r="U92" s="68"/>
      <c r="V92" s="68"/>
      <c r="W92" s="68"/>
      <c r="X92" s="68"/>
      <c r="Y92" s="68"/>
      <c r="Z92" s="68"/>
      <c r="AA92" s="68"/>
      <c r="AB92" s="44" t="str">
        <f t="shared" si="8"/>
        <v/>
      </c>
      <c r="AC92" s="45" t="str">
        <f t="shared" si="9"/>
        <v/>
      </c>
      <c r="AD92" s="46" t="str">
        <f t="shared" si="10"/>
        <v/>
      </c>
      <c r="AE92" s="46" t="str">
        <f t="shared" si="11"/>
        <v/>
      </c>
      <c r="AG92" s="47"/>
      <c r="AI92" s="15"/>
    </row>
    <row r="93" spans="1:35" ht="18" customHeight="1">
      <c r="A93" s="48">
        <v>31</v>
      </c>
      <c r="B93" s="69"/>
      <c r="C93" s="70"/>
      <c r="D93" s="70"/>
      <c r="E93" s="71"/>
      <c r="F93" s="67"/>
      <c r="G93" s="68"/>
      <c r="H93" s="68"/>
      <c r="I93" s="68"/>
      <c r="J93" s="68"/>
      <c r="K93" s="68"/>
      <c r="L93" s="68"/>
      <c r="M93" s="68"/>
      <c r="N93" s="68"/>
      <c r="O93" s="68"/>
      <c r="P93" s="44" t="str">
        <f t="shared" si="6"/>
        <v/>
      </c>
      <c r="Q93" s="45" t="str">
        <f t="shared" si="7"/>
        <v/>
      </c>
      <c r="R93" s="67"/>
      <c r="S93" s="68"/>
      <c r="T93" s="68"/>
      <c r="U93" s="68"/>
      <c r="V93" s="68"/>
      <c r="W93" s="68"/>
      <c r="X93" s="68"/>
      <c r="Y93" s="68"/>
      <c r="Z93" s="68"/>
      <c r="AA93" s="68"/>
      <c r="AB93" s="44" t="str">
        <f t="shared" si="8"/>
        <v/>
      </c>
      <c r="AC93" s="45" t="str">
        <f t="shared" si="9"/>
        <v/>
      </c>
      <c r="AD93" s="46" t="str">
        <f t="shared" si="10"/>
        <v/>
      </c>
      <c r="AE93" s="46" t="str">
        <f t="shared" si="11"/>
        <v/>
      </c>
      <c r="AG93" s="47"/>
      <c r="AI93" s="15"/>
    </row>
    <row r="94" spans="1:35" ht="18" customHeight="1">
      <c r="A94" s="48">
        <v>32</v>
      </c>
      <c r="B94" s="64"/>
      <c r="C94" s="70"/>
      <c r="D94" s="70"/>
      <c r="E94" s="71"/>
      <c r="F94" s="67"/>
      <c r="G94" s="68"/>
      <c r="H94" s="68"/>
      <c r="I94" s="68"/>
      <c r="J94" s="68"/>
      <c r="K94" s="68"/>
      <c r="L94" s="68"/>
      <c r="M94" s="68"/>
      <c r="N94" s="68"/>
      <c r="O94" s="68"/>
      <c r="P94" s="44" t="str">
        <f t="shared" si="6"/>
        <v/>
      </c>
      <c r="Q94" s="45" t="str">
        <f t="shared" si="7"/>
        <v/>
      </c>
      <c r="R94" s="67"/>
      <c r="S94" s="68"/>
      <c r="T94" s="68"/>
      <c r="U94" s="68"/>
      <c r="V94" s="68"/>
      <c r="W94" s="68"/>
      <c r="X94" s="68"/>
      <c r="Y94" s="68"/>
      <c r="Z94" s="68"/>
      <c r="AA94" s="68"/>
      <c r="AB94" s="44" t="str">
        <f t="shared" si="8"/>
        <v/>
      </c>
      <c r="AC94" s="45" t="str">
        <f t="shared" si="9"/>
        <v/>
      </c>
      <c r="AD94" s="46" t="str">
        <f t="shared" si="10"/>
        <v/>
      </c>
      <c r="AE94" s="46" t="str">
        <f t="shared" si="11"/>
        <v/>
      </c>
      <c r="AG94" s="47"/>
      <c r="AI94" s="15"/>
    </row>
    <row r="95" spans="1:35" ht="18" customHeight="1">
      <c r="A95" s="48">
        <v>33</v>
      </c>
      <c r="B95" s="64"/>
      <c r="C95" s="70"/>
      <c r="D95" s="70"/>
      <c r="E95" s="71"/>
      <c r="F95" s="67"/>
      <c r="G95" s="68"/>
      <c r="H95" s="68"/>
      <c r="I95" s="68"/>
      <c r="J95" s="68"/>
      <c r="K95" s="68"/>
      <c r="L95" s="68"/>
      <c r="M95" s="68"/>
      <c r="N95" s="68"/>
      <c r="O95" s="68"/>
      <c r="P95" s="44" t="str">
        <f t="shared" si="6"/>
        <v/>
      </c>
      <c r="Q95" s="45" t="str">
        <f t="shared" si="7"/>
        <v/>
      </c>
      <c r="R95" s="67"/>
      <c r="S95" s="68"/>
      <c r="T95" s="68"/>
      <c r="U95" s="68"/>
      <c r="V95" s="68"/>
      <c r="W95" s="68"/>
      <c r="X95" s="68"/>
      <c r="Y95" s="68"/>
      <c r="Z95" s="68"/>
      <c r="AA95" s="68"/>
      <c r="AB95" s="44" t="str">
        <f t="shared" si="8"/>
        <v/>
      </c>
      <c r="AC95" s="45" t="str">
        <f t="shared" si="9"/>
        <v/>
      </c>
      <c r="AD95" s="46" t="str">
        <f t="shared" si="10"/>
        <v/>
      </c>
      <c r="AE95" s="46" t="str">
        <f t="shared" si="11"/>
        <v/>
      </c>
      <c r="AG95" s="47"/>
      <c r="AI95" s="15"/>
    </row>
    <row r="96" spans="1:35" ht="18" customHeight="1">
      <c r="A96" s="48">
        <v>34</v>
      </c>
      <c r="B96" s="69"/>
      <c r="C96" s="70"/>
      <c r="D96" s="70"/>
      <c r="E96" s="71"/>
      <c r="F96" s="67"/>
      <c r="G96" s="68"/>
      <c r="H96" s="68"/>
      <c r="I96" s="68"/>
      <c r="J96" s="68"/>
      <c r="K96" s="68"/>
      <c r="L96" s="68"/>
      <c r="M96" s="68"/>
      <c r="N96" s="68"/>
      <c r="O96" s="68"/>
      <c r="P96" s="44" t="str">
        <f t="shared" si="6"/>
        <v/>
      </c>
      <c r="Q96" s="45" t="str">
        <f t="shared" si="7"/>
        <v/>
      </c>
      <c r="R96" s="67"/>
      <c r="S96" s="68"/>
      <c r="T96" s="68"/>
      <c r="U96" s="68"/>
      <c r="V96" s="68"/>
      <c r="W96" s="68"/>
      <c r="X96" s="68"/>
      <c r="Y96" s="68"/>
      <c r="Z96" s="68"/>
      <c r="AA96" s="68"/>
      <c r="AB96" s="44" t="str">
        <f t="shared" si="8"/>
        <v/>
      </c>
      <c r="AC96" s="45" t="str">
        <f t="shared" si="9"/>
        <v/>
      </c>
      <c r="AD96" s="46" t="str">
        <f t="shared" si="10"/>
        <v/>
      </c>
      <c r="AE96" s="46" t="str">
        <f t="shared" si="11"/>
        <v/>
      </c>
      <c r="AG96" s="47"/>
      <c r="AI96" s="15"/>
    </row>
    <row r="97" spans="1:35" ht="18" customHeight="1">
      <c r="A97" s="48">
        <v>35</v>
      </c>
      <c r="B97" s="69"/>
      <c r="C97" s="70"/>
      <c r="D97" s="70"/>
      <c r="E97" s="71"/>
      <c r="F97" s="67"/>
      <c r="G97" s="68"/>
      <c r="H97" s="68"/>
      <c r="I97" s="68"/>
      <c r="J97" s="68"/>
      <c r="K97" s="68"/>
      <c r="L97" s="68"/>
      <c r="M97" s="68"/>
      <c r="N97" s="68"/>
      <c r="O97" s="68"/>
      <c r="P97" s="44" t="str">
        <f t="shared" si="6"/>
        <v/>
      </c>
      <c r="Q97" s="45" t="str">
        <f t="shared" si="7"/>
        <v/>
      </c>
      <c r="R97" s="67"/>
      <c r="S97" s="68"/>
      <c r="T97" s="68"/>
      <c r="U97" s="68"/>
      <c r="V97" s="68"/>
      <c r="W97" s="68"/>
      <c r="X97" s="68"/>
      <c r="Y97" s="68"/>
      <c r="Z97" s="68"/>
      <c r="AA97" s="68"/>
      <c r="AB97" s="44" t="str">
        <f t="shared" si="8"/>
        <v/>
      </c>
      <c r="AC97" s="45" t="str">
        <f t="shared" si="9"/>
        <v/>
      </c>
      <c r="AD97" s="46" t="str">
        <f t="shared" si="10"/>
        <v/>
      </c>
      <c r="AE97" s="46" t="str">
        <f t="shared" si="11"/>
        <v/>
      </c>
      <c r="AG97" s="47"/>
      <c r="AI97" s="15"/>
    </row>
    <row r="98" spans="1:35" ht="18" customHeight="1">
      <c r="A98" s="48">
        <v>36</v>
      </c>
      <c r="B98" s="64"/>
      <c r="C98" s="70"/>
      <c r="D98" s="70"/>
      <c r="E98" s="71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44" t="str">
        <f t="shared" si="6"/>
        <v/>
      </c>
      <c r="Q98" s="45" t="str">
        <f t="shared" si="7"/>
        <v/>
      </c>
      <c r="R98" s="67"/>
      <c r="S98" s="68"/>
      <c r="T98" s="68"/>
      <c r="U98" s="68"/>
      <c r="V98" s="68"/>
      <c r="W98" s="68"/>
      <c r="X98" s="68"/>
      <c r="Y98" s="68"/>
      <c r="Z98" s="68"/>
      <c r="AA98" s="68"/>
      <c r="AB98" s="44" t="str">
        <f t="shared" si="8"/>
        <v/>
      </c>
      <c r="AC98" s="45" t="str">
        <f t="shared" si="9"/>
        <v/>
      </c>
      <c r="AD98" s="46" t="str">
        <f t="shared" si="10"/>
        <v/>
      </c>
      <c r="AE98" s="46" t="str">
        <f t="shared" si="11"/>
        <v/>
      </c>
      <c r="AG98" s="47"/>
      <c r="AI98" s="15"/>
    </row>
    <row r="99" spans="1:35" ht="18" customHeight="1">
      <c r="A99" s="48">
        <v>37</v>
      </c>
      <c r="B99" s="64"/>
      <c r="C99" s="70"/>
      <c r="D99" s="70"/>
      <c r="E99" s="71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44" t="str">
        <f t="shared" si="6"/>
        <v/>
      </c>
      <c r="Q99" s="45" t="str">
        <f t="shared" si="7"/>
        <v/>
      </c>
      <c r="R99" s="67"/>
      <c r="S99" s="68"/>
      <c r="T99" s="68"/>
      <c r="U99" s="68"/>
      <c r="V99" s="68"/>
      <c r="W99" s="68"/>
      <c r="X99" s="68"/>
      <c r="Y99" s="68"/>
      <c r="Z99" s="68"/>
      <c r="AA99" s="68"/>
      <c r="AB99" s="44" t="str">
        <f t="shared" si="8"/>
        <v/>
      </c>
      <c r="AC99" s="45" t="str">
        <f t="shared" si="9"/>
        <v/>
      </c>
      <c r="AD99" s="46" t="str">
        <f t="shared" si="10"/>
        <v/>
      </c>
      <c r="AE99" s="46" t="str">
        <f t="shared" si="11"/>
        <v/>
      </c>
      <c r="AG99" s="47"/>
      <c r="AI99" s="15"/>
    </row>
    <row r="100" spans="1:35" ht="18" customHeight="1">
      <c r="A100" s="48">
        <v>38</v>
      </c>
      <c r="B100" s="69"/>
      <c r="C100" s="70"/>
      <c r="D100" s="70"/>
      <c r="E100" s="71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44" t="str">
        <f t="shared" si="6"/>
        <v/>
      </c>
      <c r="Q100" s="45" t="str">
        <f t="shared" si="7"/>
        <v/>
      </c>
      <c r="R100" s="67"/>
      <c r="S100" s="68"/>
      <c r="T100" s="68"/>
      <c r="U100" s="68"/>
      <c r="V100" s="68"/>
      <c r="W100" s="68"/>
      <c r="X100" s="68"/>
      <c r="Y100" s="68"/>
      <c r="Z100" s="68"/>
      <c r="AA100" s="68"/>
      <c r="AB100" s="44" t="str">
        <f t="shared" si="8"/>
        <v/>
      </c>
      <c r="AC100" s="45" t="str">
        <f t="shared" si="9"/>
        <v/>
      </c>
      <c r="AD100" s="46" t="str">
        <f t="shared" si="10"/>
        <v/>
      </c>
      <c r="AE100" s="46" t="str">
        <f t="shared" si="11"/>
        <v/>
      </c>
      <c r="AG100" s="47"/>
      <c r="AI100" s="15"/>
    </row>
    <row r="101" spans="1:35" ht="18" customHeight="1">
      <c r="A101" s="48">
        <v>39</v>
      </c>
      <c r="B101" s="69"/>
      <c r="C101" s="70"/>
      <c r="D101" s="70"/>
      <c r="E101" s="71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44" t="str">
        <f t="shared" si="6"/>
        <v/>
      </c>
      <c r="Q101" s="45" t="str">
        <f t="shared" si="7"/>
        <v/>
      </c>
      <c r="R101" s="67"/>
      <c r="S101" s="68"/>
      <c r="T101" s="68"/>
      <c r="U101" s="68"/>
      <c r="V101" s="68"/>
      <c r="W101" s="68"/>
      <c r="X101" s="68"/>
      <c r="Y101" s="68"/>
      <c r="Z101" s="68"/>
      <c r="AA101" s="68"/>
      <c r="AB101" s="44" t="str">
        <f t="shared" si="8"/>
        <v/>
      </c>
      <c r="AC101" s="45" t="str">
        <f t="shared" si="9"/>
        <v/>
      </c>
      <c r="AD101" s="46" t="str">
        <f t="shared" si="10"/>
        <v/>
      </c>
      <c r="AE101" s="46" t="str">
        <f t="shared" si="11"/>
        <v/>
      </c>
      <c r="AG101" s="47"/>
      <c r="AI101" s="15"/>
    </row>
    <row r="102" spans="1:35" ht="18" customHeight="1">
      <c r="A102" s="48">
        <v>40</v>
      </c>
      <c r="B102" s="64"/>
      <c r="C102" s="70"/>
      <c r="D102" s="70"/>
      <c r="E102" s="71"/>
      <c r="F102" s="67"/>
      <c r="G102" s="68"/>
      <c r="H102" s="68"/>
      <c r="I102" s="68"/>
      <c r="J102" s="68"/>
      <c r="K102" s="68"/>
      <c r="L102" s="68"/>
      <c r="M102" s="68"/>
      <c r="N102" s="68"/>
      <c r="O102" s="68"/>
      <c r="P102" s="44" t="str">
        <f t="shared" si="6"/>
        <v/>
      </c>
      <c r="Q102" s="45" t="str">
        <f t="shared" si="7"/>
        <v/>
      </c>
      <c r="R102" s="67"/>
      <c r="S102" s="68"/>
      <c r="T102" s="68"/>
      <c r="U102" s="68"/>
      <c r="V102" s="68"/>
      <c r="W102" s="68"/>
      <c r="X102" s="68"/>
      <c r="Y102" s="68"/>
      <c r="Z102" s="68"/>
      <c r="AA102" s="68"/>
      <c r="AB102" s="44" t="str">
        <f t="shared" si="8"/>
        <v/>
      </c>
      <c r="AC102" s="45" t="str">
        <f t="shared" si="9"/>
        <v/>
      </c>
      <c r="AD102" s="46" t="str">
        <f t="shared" si="10"/>
        <v/>
      </c>
      <c r="AE102" s="46" t="str">
        <f t="shared" si="11"/>
        <v/>
      </c>
      <c r="AG102" s="47"/>
      <c r="AI102" s="15"/>
    </row>
    <row r="103" spans="1:35" ht="18" customHeight="1">
      <c r="A103" s="48">
        <v>41</v>
      </c>
      <c r="B103" s="64"/>
      <c r="C103" s="70"/>
      <c r="D103" s="70"/>
      <c r="E103" s="71"/>
      <c r="F103" s="67"/>
      <c r="G103" s="68"/>
      <c r="H103" s="68"/>
      <c r="I103" s="68"/>
      <c r="J103" s="68"/>
      <c r="K103" s="68"/>
      <c r="L103" s="68"/>
      <c r="M103" s="68"/>
      <c r="N103" s="68"/>
      <c r="O103" s="68"/>
      <c r="P103" s="44" t="str">
        <f t="shared" si="6"/>
        <v/>
      </c>
      <c r="Q103" s="45" t="str">
        <f t="shared" si="7"/>
        <v/>
      </c>
      <c r="R103" s="67"/>
      <c r="S103" s="68"/>
      <c r="T103" s="68"/>
      <c r="U103" s="68"/>
      <c r="V103" s="68"/>
      <c r="W103" s="68"/>
      <c r="X103" s="68"/>
      <c r="Y103" s="68"/>
      <c r="Z103" s="68"/>
      <c r="AA103" s="68"/>
      <c r="AB103" s="44" t="str">
        <f t="shared" si="8"/>
        <v/>
      </c>
      <c r="AC103" s="45" t="str">
        <f t="shared" si="9"/>
        <v/>
      </c>
      <c r="AD103" s="46" t="str">
        <f t="shared" si="10"/>
        <v/>
      </c>
      <c r="AE103" s="46" t="str">
        <f t="shared" si="11"/>
        <v/>
      </c>
      <c r="AG103" s="47"/>
      <c r="AI103" s="15"/>
    </row>
    <row r="104" spans="1:35" ht="18" customHeight="1">
      <c r="A104" s="48">
        <v>42</v>
      </c>
      <c r="B104" s="69"/>
      <c r="C104" s="70"/>
      <c r="D104" s="70"/>
      <c r="E104" s="71"/>
      <c r="F104" s="67"/>
      <c r="G104" s="68"/>
      <c r="H104" s="68"/>
      <c r="I104" s="68"/>
      <c r="J104" s="68"/>
      <c r="K104" s="68"/>
      <c r="L104" s="68"/>
      <c r="M104" s="68"/>
      <c r="N104" s="68"/>
      <c r="O104" s="68"/>
      <c r="P104" s="44" t="str">
        <f t="shared" si="6"/>
        <v/>
      </c>
      <c r="Q104" s="45" t="str">
        <f t="shared" si="7"/>
        <v/>
      </c>
      <c r="R104" s="67"/>
      <c r="S104" s="68"/>
      <c r="T104" s="68"/>
      <c r="U104" s="68"/>
      <c r="V104" s="68"/>
      <c r="W104" s="68"/>
      <c r="X104" s="68"/>
      <c r="Y104" s="68"/>
      <c r="Z104" s="68"/>
      <c r="AA104" s="68"/>
      <c r="AB104" s="44" t="str">
        <f t="shared" si="8"/>
        <v/>
      </c>
      <c r="AC104" s="45" t="str">
        <f t="shared" si="9"/>
        <v/>
      </c>
      <c r="AD104" s="46" t="str">
        <f t="shared" si="10"/>
        <v/>
      </c>
      <c r="AE104" s="46" t="str">
        <f t="shared" si="11"/>
        <v/>
      </c>
      <c r="AG104" s="47"/>
      <c r="AI104" s="15"/>
    </row>
    <row r="105" spans="1:35" ht="18" customHeight="1">
      <c r="A105" s="48">
        <v>43</v>
      </c>
      <c r="B105" s="69"/>
      <c r="C105" s="70"/>
      <c r="D105" s="70"/>
      <c r="E105" s="71"/>
      <c r="F105" s="67"/>
      <c r="G105" s="68"/>
      <c r="H105" s="68"/>
      <c r="I105" s="68"/>
      <c r="J105" s="68"/>
      <c r="K105" s="68"/>
      <c r="L105" s="68"/>
      <c r="M105" s="68"/>
      <c r="N105" s="68"/>
      <c r="O105" s="68"/>
      <c r="P105" s="44" t="str">
        <f t="shared" si="6"/>
        <v/>
      </c>
      <c r="Q105" s="45" t="str">
        <f t="shared" si="7"/>
        <v/>
      </c>
      <c r="R105" s="67"/>
      <c r="S105" s="68"/>
      <c r="T105" s="68"/>
      <c r="U105" s="68"/>
      <c r="V105" s="68"/>
      <c r="W105" s="68"/>
      <c r="X105" s="68"/>
      <c r="Y105" s="68"/>
      <c r="Z105" s="68"/>
      <c r="AA105" s="68"/>
      <c r="AB105" s="44" t="str">
        <f t="shared" si="8"/>
        <v/>
      </c>
      <c r="AC105" s="45" t="str">
        <f t="shared" si="9"/>
        <v/>
      </c>
      <c r="AD105" s="46" t="str">
        <f t="shared" si="10"/>
        <v/>
      </c>
      <c r="AE105" s="46" t="str">
        <f t="shared" si="11"/>
        <v/>
      </c>
      <c r="AG105" s="47"/>
      <c r="AI105" s="15"/>
    </row>
    <row r="106" spans="1:35" ht="18" customHeight="1">
      <c r="A106" s="48">
        <v>44</v>
      </c>
      <c r="B106" s="64"/>
      <c r="C106" s="70"/>
      <c r="D106" s="70"/>
      <c r="E106" s="71"/>
      <c r="F106" s="67"/>
      <c r="G106" s="68"/>
      <c r="H106" s="68"/>
      <c r="I106" s="68"/>
      <c r="J106" s="68"/>
      <c r="K106" s="68"/>
      <c r="L106" s="68"/>
      <c r="M106" s="68"/>
      <c r="N106" s="68"/>
      <c r="O106" s="68"/>
      <c r="P106" s="44" t="str">
        <f t="shared" si="6"/>
        <v/>
      </c>
      <c r="Q106" s="45" t="str">
        <f t="shared" si="7"/>
        <v/>
      </c>
      <c r="R106" s="67"/>
      <c r="S106" s="68"/>
      <c r="T106" s="68"/>
      <c r="U106" s="68"/>
      <c r="V106" s="68"/>
      <c r="W106" s="68"/>
      <c r="X106" s="68"/>
      <c r="Y106" s="68"/>
      <c r="Z106" s="68"/>
      <c r="AA106" s="68"/>
      <c r="AB106" s="44" t="str">
        <f t="shared" si="8"/>
        <v/>
      </c>
      <c r="AC106" s="45" t="str">
        <f t="shared" si="9"/>
        <v/>
      </c>
      <c r="AD106" s="46" t="str">
        <f t="shared" si="10"/>
        <v/>
      </c>
      <c r="AE106" s="46" t="str">
        <f t="shared" si="11"/>
        <v/>
      </c>
      <c r="AG106" s="47"/>
      <c r="AI106" s="15"/>
    </row>
    <row r="107" spans="1:35" ht="18" customHeight="1">
      <c r="A107" s="48">
        <v>45</v>
      </c>
      <c r="B107" s="64"/>
      <c r="C107" s="70"/>
      <c r="D107" s="70"/>
      <c r="E107" s="71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44" t="str">
        <f t="shared" si="6"/>
        <v/>
      </c>
      <c r="Q107" s="45" t="str">
        <f t="shared" si="7"/>
        <v/>
      </c>
      <c r="R107" s="67"/>
      <c r="S107" s="68"/>
      <c r="T107" s="68"/>
      <c r="U107" s="68"/>
      <c r="V107" s="68"/>
      <c r="W107" s="68"/>
      <c r="X107" s="68"/>
      <c r="Y107" s="68"/>
      <c r="Z107" s="68"/>
      <c r="AA107" s="68"/>
      <c r="AB107" s="44" t="str">
        <f t="shared" si="8"/>
        <v/>
      </c>
      <c r="AC107" s="45" t="str">
        <f t="shared" si="9"/>
        <v/>
      </c>
      <c r="AD107" s="46" t="str">
        <f t="shared" si="10"/>
        <v/>
      </c>
      <c r="AE107" s="46" t="str">
        <f t="shared" si="11"/>
        <v/>
      </c>
      <c r="AG107" s="47"/>
      <c r="AI107" s="15"/>
    </row>
    <row r="108" spans="1:35" ht="18" customHeight="1">
      <c r="A108" s="48">
        <v>46</v>
      </c>
      <c r="B108" s="69"/>
      <c r="C108" s="70"/>
      <c r="D108" s="70"/>
      <c r="E108" s="71"/>
      <c r="F108" s="67"/>
      <c r="G108" s="68"/>
      <c r="H108" s="68"/>
      <c r="I108" s="68"/>
      <c r="J108" s="68"/>
      <c r="K108" s="68"/>
      <c r="L108" s="68"/>
      <c r="M108" s="68"/>
      <c r="N108" s="68"/>
      <c r="O108" s="68"/>
      <c r="P108" s="44" t="str">
        <f t="shared" si="6"/>
        <v/>
      </c>
      <c r="Q108" s="45" t="str">
        <f t="shared" si="7"/>
        <v/>
      </c>
      <c r="R108" s="67"/>
      <c r="S108" s="68"/>
      <c r="T108" s="68"/>
      <c r="U108" s="68"/>
      <c r="V108" s="68"/>
      <c r="W108" s="68"/>
      <c r="X108" s="68"/>
      <c r="Y108" s="68"/>
      <c r="Z108" s="68"/>
      <c r="AA108" s="68"/>
      <c r="AB108" s="44" t="str">
        <f t="shared" si="8"/>
        <v/>
      </c>
      <c r="AC108" s="45" t="str">
        <f t="shared" si="9"/>
        <v/>
      </c>
      <c r="AD108" s="46" t="str">
        <f t="shared" si="10"/>
        <v/>
      </c>
      <c r="AE108" s="46" t="str">
        <f t="shared" si="11"/>
        <v/>
      </c>
      <c r="AG108" s="47"/>
      <c r="AI108" s="15"/>
    </row>
    <row r="109" spans="1:35" ht="18" customHeight="1">
      <c r="A109" s="48">
        <v>47</v>
      </c>
      <c r="B109" s="69"/>
      <c r="C109" s="70"/>
      <c r="D109" s="70"/>
      <c r="E109" s="71"/>
      <c r="F109" s="67"/>
      <c r="G109" s="68"/>
      <c r="H109" s="68"/>
      <c r="I109" s="68"/>
      <c r="J109" s="68"/>
      <c r="K109" s="68"/>
      <c r="L109" s="68"/>
      <c r="M109" s="68"/>
      <c r="N109" s="68"/>
      <c r="O109" s="68"/>
      <c r="P109" s="44" t="str">
        <f t="shared" si="6"/>
        <v/>
      </c>
      <c r="Q109" s="45" t="str">
        <f t="shared" si="7"/>
        <v/>
      </c>
      <c r="R109" s="67"/>
      <c r="S109" s="68"/>
      <c r="T109" s="68"/>
      <c r="U109" s="68"/>
      <c r="V109" s="68"/>
      <c r="W109" s="68"/>
      <c r="X109" s="68"/>
      <c r="Y109" s="68"/>
      <c r="Z109" s="68"/>
      <c r="AA109" s="68"/>
      <c r="AB109" s="44" t="str">
        <f t="shared" si="8"/>
        <v/>
      </c>
      <c r="AC109" s="45" t="str">
        <f t="shared" si="9"/>
        <v/>
      </c>
      <c r="AD109" s="46" t="str">
        <f t="shared" si="10"/>
        <v/>
      </c>
      <c r="AE109" s="46" t="str">
        <f t="shared" si="11"/>
        <v/>
      </c>
      <c r="AG109" s="47"/>
      <c r="AI109" s="15"/>
    </row>
    <row r="110" spans="1:35" ht="18" customHeight="1">
      <c r="A110" s="48">
        <v>48</v>
      </c>
      <c r="B110" s="64"/>
      <c r="C110" s="70"/>
      <c r="D110" s="70"/>
      <c r="E110" s="71"/>
      <c r="F110" s="67"/>
      <c r="G110" s="68"/>
      <c r="H110" s="68"/>
      <c r="I110" s="68"/>
      <c r="J110" s="68"/>
      <c r="K110" s="68"/>
      <c r="L110" s="68"/>
      <c r="M110" s="68"/>
      <c r="N110" s="68"/>
      <c r="O110" s="68"/>
      <c r="P110" s="44" t="str">
        <f t="shared" si="6"/>
        <v/>
      </c>
      <c r="Q110" s="45" t="str">
        <f t="shared" si="7"/>
        <v/>
      </c>
      <c r="R110" s="67"/>
      <c r="S110" s="68"/>
      <c r="T110" s="68"/>
      <c r="U110" s="68"/>
      <c r="V110" s="68"/>
      <c r="W110" s="68"/>
      <c r="X110" s="68"/>
      <c r="Y110" s="68"/>
      <c r="Z110" s="68"/>
      <c r="AA110" s="68"/>
      <c r="AB110" s="44" t="str">
        <f t="shared" si="8"/>
        <v/>
      </c>
      <c r="AC110" s="45" t="str">
        <f t="shared" si="9"/>
        <v/>
      </c>
      <c r="AD110" s="46" t="str">
        <f t="shared" si="10"/>
        <v/>
      </c>
      <c r="AE110" s="46" t="str">
        <f t="shared" si="11"/>
        <v/>
      </c>
      <c r="AG110" s="47"/>
      <c r="AI110" s="15"/>
    </row>
    <row r="111" spans="1:35" ht="18" customHeight="1">
      <c r="A111" s="48">
        <v>49</v>
      </c>
      <c r="B111" s="64"/>
      <c r="C111" s="70"/>
      <c r="D111" s="70"/>
      <c r="E111" s="71"/>
      <c r="F111" s="67"/>
      <c r="G111" s="68"/>
      <c r="H111" s="68"/>
      <c r="I111" s="68"/>
      <c r="J111" s="68"/>
      <c r="K111" s="68"/>
      <c r="L111" s="68"/>
      <c r="M111" s="68"/>
      <c r="N111" s="68"/>
      <c r="O111" s="68"/>
      <c r="P111" s="44" t="str">
        <f t="shared" si="6"/>
        <v/>
      </c>
      <c r="Q111" s="45" t="str">
        <f t="shared" si="7"/>
        <v/>
      </c>
      <c r="R111" s="67"/>
      <c r="S111" s="68"/>
      <c r="T111" s="68"/>
      <c r="U111" s="68"/>
      <c r="V111" s="68"/>
      <c r="W111" s="68"/>
      <c r="X111" s="68"/>
      <c r="Y111" s="68"/>
      <c r="Z111" s="68"/>
      <c r="AA111" s="68"/>
      <c r="AB111" s="44" t="str">
        <f t="shared" si="8"/>
        <v/>
      </c>
      <c r="AC111" s="45" t="str">
        <f t="shared" si="9"/>
        <v/>
      </c>
      <c r="AD111" s="46" t="str">
        <f t="shared" si="10"/>
        <v/>
      </c>
      <c r="AE111" s="46" t="str">
        <f t="shared" si="11"/>
        <v/>
      </c>
      <c r="AI111" s="15"/>
    </row>
    <row r="112" spans="1:35" ht="18" customHeight="1" thickBot="1">
      <c r="A112" s="53">
        <v>50</v>
      </c>
      <c r="B112" s="77"/>
      <c r="C112" s="78"/>
      <c r="D112" s="78"/>
      <c r="E112" s="79"/>
      <c r="F112" s="80"/>
      <c r="G112" s="81"/>
      <c r="H112" s="81"/>
      <c r="I112" s="81"/>
      <c r="J112" s="81"/>
      <c r="K112" s="81"/>
      <c r="L112" s="81"/>
      <c r="M112" s="81"/>
      <c r="N112" s="81"/>
      <c r="O112" s="81"/>
      <c r="P112" s="54" t="str">
        <f t="shared" si="6"/>
        <v/>
      </c>
      <c r="Q112" s="55" t="str">
        <f t="shared" si="7"/>
        <v/>
      </c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54" t="str">
        <f t="shared" si="8"/>
        <v/>
      </c>
      <c r="AC112" s="55" t="str">
        <f t="shared" si="9"/>
        <v/>
      </c>
      <c r="AD112" s="56" t="str">
        <f t="shared" si="10"/>
        <v/>
      </c>
      <c r="AE112" s="56" t="str">
        <f t="shared" si="11"/>
        <v/>
      </c>
      <c r="AI112" s="15"/>
    </row>
    <row r="113" spans="1:51" ht="15.75" customHeight="1">
      <c r="A113" s="47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47"/>
      <c r="Q113" s="57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47"/>
      <c r="AC113" s="57"/>
      <c r="AD113" s="57"/>
      <c r="AE113" s="16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5.75" customHeight="1">
      <c r="A114" s="47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47"/>
      <c r="Q114" s="57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47"/>
      <c r="AC114" s="57"/>
      <c r="AD114" s="57"/>
      <c r="AE114" s="16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5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57"/>
      <c r="AD115" s="57"/>
      <c r="AE115" s="16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5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57"/>
      <c r="AD116" s="57"/>
      <c r="AE116" s="16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5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57"/>
      <c r="AD117" s="57"/>
      <c r="AE117" s="16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5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57"/>
      <c r="AD118" s="57"/>
      <c r="AE118" s="16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5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57"/>
      <c r="AD119" s="57"/>
      <c r="AE119" s="16"/>
      <c r="AF119" s="47"/>
      <c r="AG119" s="47"/>
      <c r="AH119" s="47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</row>
    <row r="120" spans="1:51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5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57"/>
      <c r="AD120" s="57"/>
      <c r="AE120" s="16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5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57"/>
      <c r="AD121" s="57"/>
      <c r="AE121" s="16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5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57"/>
      <c r="AD122" s="57"/>
      <c r="AE122" s="16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5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57"/>
      <c r="AD123" s="57"/>
      <c r="AE123" s="16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5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57"/>
      <c r="AD124" s="57"/>
      <c r="AE124" s="16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5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57"/>
      <c r="AD125" s="57"/>
      <c r="AE125" s="16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5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57"/>
      <c r="AD126" s="57"/>
      <c r="AE126" s="16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5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57"/>
      <c r="AD127" s="57"/>
      <c r="AE127" s="16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5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57"/>
      <c r="AD128" s="57"/>
      <c r="AE128" s="16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5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57"/>
      <c r="AD129" s="57"/>
      <c r="AE129" s="16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5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57"/>
      <c r="AD130" s="57"/>
      <c r="AE130" s="16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5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57"/>
      <c r="AD131" s="57"/>
      <c r="AE131" s="16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5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57"/>
      <c r="AD132" s="57"/>
      <c r="AE132" s="16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5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57"/>
      <c r="AD133" s="57"/>
      <c r="AE133" s="16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5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57"/>
      <c r="AD134" s="57"/>
      <c r="AE134" s="16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5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57"/>
      <c r="AD135" s="57"/>
      <c r="AE135" s="16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5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57"/>
      <c r="AD136" s="57"/>
      <c r="AE136" s="16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5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57"/>
      <c r="AD137" s="57"/>
      <c r="AE137" s="16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5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57"/>
      <c r="AD138" s="57"/>
      <c r="AE138" s="16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5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57"/>
      <c r="AD139" s="57"/>
      <c r="AE139" s="16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5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57"/>
      <c r="AD140" s="57"/>
      <c r="AE140" s="16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5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57"/>
      <c r="AD141" s="57"/>
      <c r="AE141" s="16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5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57"/>
      <c r="AD142" s="57"/>
      <c r="AE142" s="16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5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57"/>
      <c r="AD143" s="57"/>
      <c r="AE143" s="16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5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57"/>
      <c r="AD144" s="57"/>
      <c r="AE144" s="16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5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57"/>
      <c r="AD145" s="57"/>
      <c r="AE145" s="16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5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57"/>
      <c r="AD146" s="57"/>
      <c r="AE146" s="16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5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57"/>
      <c r="AD147" s="57"/>
      <c r="AE147" s="16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5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57"/>
      <c r="AD148" s="57"/>
      <c r="AE148" s="16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5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57"/>
      <c r="AD149" s="57"/>
      <c r="AE149" s="16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5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57"/>
      <c r="AD150" s="57"/>
      <c r="AE150" s="16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5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57"/>
      <c r="AD151" s="57"/>
      <c r="AE151" s="16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5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57"/>
      <c r="AD152" s="57"/>
      <c r="AE152" s="16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5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57"/>
      <c r="AD153" s="57"/>
      <c r="AE153" s="16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5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57"/>
      <c r="AD154" s="57"/>
      <c r="AE154" s="16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5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57"/>
      <c r="AD155" s="57"/>
      <c r="AE155" s="16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5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57"/>
      <c r="AD156" s="57"/>
      <c r="AE156" s="16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5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57"/>
      <c r="AD157" s="57"/>
      <c r="AE157" s="16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5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57"/>
      <c r="AD158" s="57"/>
      <c r="AE158" s="16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5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57"/>
      <c r="AD159" s="57"/>
      <c r="AE159" s="16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5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57"/>
      <c r="AD160" s="57"/>
      <c r="AE160" s="16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5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57"/>
      <c r="AD161" s="57"/>
      <c r="AE161" s="16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5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57"/>
      <c r="AD162" s="57"/>
      <c r="AE162" s="16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5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57"/>
      <c r="AD163" s="57"/>
      <c r="AE163" s="16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5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57"/>
      <c r="AD164" s="57"/>
      <c r="AE164" s="16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5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57"/>
      <c r="AD165" s="57"/>
      <c r="AE165" s="16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5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57"/>
      <c r="AD166" s="57"/>
      <c r="AE166" s="16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5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57"/>
      <c r="AD167" s="57"/>
      <c r="AE167" s="16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5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57"/>
      <c r="AD168" s="57"/>
      <c r="AE168" s="16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5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57"/>
      <c r="AD169" s="57"/>
      <c r="AE169" s="16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5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57"/>
      <c r="AD170" s="57"/>
      <c r="AE170" s="16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5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57"/>
      <c r="AD171" s="57"/>
      <c r="AE171" s="16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5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57"/>
      <c r="AD172" s="57"/>
      <c r="AE172" s="16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5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57"/>
      <c r="AD173" s="57"/>
      <c r="AE173" s="16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5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57"/>
      <c r="AD174" s="57"/>
      <c r="AE174" s="16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5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57"/>
      <c r="AD175" s="57"/>
      <c r="AE175" s="16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5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57"/>
      <c r="AD176" s="57"/>
      <c r="AE176" s="16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5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57"/>
      <c r="AD177" s="57"/>
      <c r="AE177" s="16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5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57"/>
      <c r="AD178" s="57"/>
      <c r="AE178" s="16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5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57"/>
      <c r="AD179" s="57"/>
      <c r="AE179" s="16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5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57"/>
      <c r="AD180" s="57"/>
      <c r="AE180" s="16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5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57"/>
      <c r="AD181" s="57"/>
      <c r="AE181" s="16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5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57"/>
      <c r="AD182" s="57"/>
      <c r="AE182" s="16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5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57"/>
      <c r="AD183" s="57"/>
      <c r="AE183" s="16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5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57"/>
      <c r="AD184" s="57"/>
      <c r="AE184" s="16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5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57"/>
      <c r="AD185" s="57"/>
      <c r="AE185" s="16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5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57"/>
      <c r="AD186" s="57"/>
      <c r="AE186" s="16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5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57"/>
      <c r="AD187" s="57"/>
      <c r="AE187" s="16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5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57"/>
      <c r="AD188" s="57"/>
      <c r="AE188" s="16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5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57"/>
      <c r="AD189" s="57"/>
      <c r="AE189" s="16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5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57"/>
      <c r="AD190" s="57"/>
      <c r="AE190" s="16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5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57"/>
      <c r="AD191" s="57"/>
      <c r="AE191" s="16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5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57"/>
      <c r="AD192" s="57"/>
      <c r="AE192" s="16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5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57"/>
      <c r="AD193" s="57"/>
      <c r="AE193" s="16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57"/>
      <c r="AD194" s="57"/>
      <c r="AE194" s="16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5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57"/>
      <c r="AD195" s="57"/>
      <c r="AE195" s="16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5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57"/>
      <c r="AD196" s="57"/>
      <c r="AE196" s="16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5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57"/>
      <c r="AD197" s="57"/>
      <c r="AE197" s="16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5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57"/>
      <c r="AD198" s="57"/>
      <c r="AE198" s="16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5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57"/>
      <c r="AD199" s="57"/>
      <c r="AE199" s="16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5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57"/>
      <c r="AD200" s="57"/>
      <c r="AE200" s="16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5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57"/>
      <c r="AD201" s="57"/>
      <c r="AE201" s="16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5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57"/>
      <c r="AD202" s="57"/>
      <c r="AE202" s="16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5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57"/>
      <c r="AD203" s="57"/>
      <c r="AE203" s="16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5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57"/>
      <c r="AD204" s="57"/>
      <c r="AE204" s="16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5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57"/>
      <c r="AD205" s="57"/>
      <c r="AE205" s="16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5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57"/>
      <c r="AD206" s="57"/>
      <c r="AE206" s="16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5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57"/>
      <c r="AD207" s="57"/>
      <c r="AE207" s="16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5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57"/>
      <c r="AD208" s="57"/>
      <c r="AE208" s="16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5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57"/>
      <c r="AD209" s="57"/>
      <c r="AE209" s="16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5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57"/>
      <c r="AD210" s="57"/>
      <c r="AE210" s="16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5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57"/>
      <c r="AD211" s="57"/>
      <c r="AE211" s="16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5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57"/>
      <c r="AD212" s="57"/>
      <c r="AE212" s="16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5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57"/>
      <c r="AD213" s="57"/>
      <c r="AE213" s="16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5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57"/>
      <c r="AD214" s="57"/>
      <c r="AE214" s="16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5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57"/>
      <c r="AD215" s="57"/>
      <c r="AE215" s="16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5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57"/>
      <c r="AD216" s="57"/>
      <c r="AE216" s="16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5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57"/>
      <c r="AD217" s="57"/>
      <c r="AE217" s="16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5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57"/>
      <c r="AD218" s="57"/>
      <c r="AE218" s="16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5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57"/>
      <c r="AD219" s="57"/>
      <c r="AE219" s="16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5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57"/>
      <c r="AD220" s="57"/>
      <c r="AE220" s="16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5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57"/>
      <c r="AD221" s="57"/>
      <c r="AE221" s="16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5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57"/>
      <c r="AD222" s="57"/>
      <c r="AE222" s="16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5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57"/>
      <c r="AD223" s="57"/>
      <c r="AE223" s="16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5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57"/>
      <c r="AD224" s="57"/>
      <c r="AE224" s="16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5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57"/>
      <c r="AD225" s="57"/>
      <c r="AE225" s="16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5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57"/>
      <c r="AD226" s="57"/>
      <c r="AE226" s="16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5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57"/>
      <c r="AD227" s="57"/>
      <c r="AE227" s="16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5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57"/>
      <c r="AD228" s="57"/>
      <c r="AE228" s="16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5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57"/>
      <c r="AD229" s="57"/>
      <c r="AE229" s="16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5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57"/>
      <c r="AD230" s="57"/>
      <c r="AE230" s="16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5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57"/>
      <c r="AD231" s="57"/>
      <c r="AE231" s="16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5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57"/>
      <c r="AD232" s="57"/>
      <c r="AE232" s="16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5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57"/>
      <c r="AD233" s="57"/>
      <c r="AE233" s="16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5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57"/>
      <c r="AD234" s="57"/>
      <c r="AE234" s="16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5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57"/>
      <c r="AD235" s="57"/>
      <c r="AE235" s="16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5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57"/>
      <c r="AD236" s="57"/>
      <c r="AE236" s="16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5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57"/>
      <c r="AD237" s="57"/>
      <c r="AE237" s="16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5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57"/>
      <c r="AD238" s="57"/>
      <c r="AE238" s="16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5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57"/>
      <c r="AD239" s="57"/>
      <c r="AE239" s="16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5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57"/>
      <c r="AD240" s="57"/>
      <c r="AE240" s="16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5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57"/>
      <c r="AD241" s="57"/>
      <c r="AE241" s="16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5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57"/>
      <c r="AD242" s="57"/>
      <c r="AE242" s="16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5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57"/>
      <c r="AD243" s="57"/>
      <c r="AE243" s="16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5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57"/>
      <c r="AD244" s="57"/>
      <c r="AE244" s="16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5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57"/>
      <c r="AD245" s="57"/>
      <c r="AE245" s="16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5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57"/>
      <c r="AD246" s="57"/>
      <c r="AE246" s="16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5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57"/>
      <c r="AD247" s="57"/>
      <c r="AE247" s="16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5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57"/>
      <c r="AD248" s="57"/>
      <c r="AE248" s="16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5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57"/>
      <c r="AD249" s="57"/>
      <c r="AE249" s="16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5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57"/>
      <c r="AD250" s="57"/>
      <c r="AE250" s="16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5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57"/>
      <c r="AD251" s="57"/>
      <c r="AE251" s="16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5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57"/>
      <c r="AD252" s="57"/>
      <c r="AE252" s="16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5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57"/>
      <c r="AD253" s="57"/>
      <c r="AE253" s="16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5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57"/>
      <c r="AD254" s="57"/>
      <c r="AE254" s="16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5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57"/>
      <c r="AD255" s="57"/>
      <c r="AE255" s="16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5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57"/>
      <c r="AD256" s="57"/>
      <c r="AE256" s="16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5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57"/>
      <c r="AD257" s="57"/>
      <c r="AE257" s="16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5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57"/>
      <c r="AD258" s="57"/>
      <c r="AE258" s="16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5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57"/>
      <c r="AD259" s="57"/>
      <c r="AE259" s="16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5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57"/>
      <c r="AD260" s="57"/>
      <c r="AE260" s="16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5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57"/>
      <c r="AD261" s="57"/>
      <c r="AE261" s="16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5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57"/>
      <c r="AD262" s="57"/>
      <c r="AE262" s="16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5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57"/>
      <c r="AD263" s="57"/>
      <c r="AE263" s="16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5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57"/>
      <c r="AD264" s="57"/>
      <c r="AE264" s="16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5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57"/>
      <c r="AD265" s="57"/>
      <c r="AE265" s="16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5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57"/>
      <c r="AD266" s="57"/>
      <c r="AE266" s="16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5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57"/>
      <c r="AD267" s="57"/>
      <c r="AE267" s="16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5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57"/>
      <c r="AD268" s="57"/>
      <c r="AE268" s="16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5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57"/>
      <c r="AD269" s="57"/>
      <c r="AE269" s="16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5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57"/>
      <c r="AD270" s="57"/>
      <c r="AE270" s="16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5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57"/>
      <c r="AD271" s="57"/>
      <c r="AE271" s="16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5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57"/>
      <c r="AD272" s="57"/>
      <c r="AE272" s="16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5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57"/>
      <c r="AD273" s="57"/>
      <c r="AE273" s="16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5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57"/>
      <c r="AD274" s="57"/>
      <c r="AE274" s="16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5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57"/>
      <c r="AD275" s="57"/>
      <c r="AE275" s="16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5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57"/>
      <c r="AD276" s="57"/>
      <c r="AE276" s="16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5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57"/>
      <c r="AD277" s="57"/>
      <c r="AE277" s="16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5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57"/>
      <c r="AD278" s="57"/>
      <c r="AE278" s="16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5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57"/>
      <c r="AD279" s="57"/>
      <c r="AE279" s="16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5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57"/>
      <c r="AD280" s="57"/>
      <c r="AE280" s="16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5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57"/>
      <c r="AD281" s="57"/>
      <c r="AE281" s="16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5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57"/>
      <c r="AD282" s="57"/>
      <c r="AE282" s="16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5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57"/>
      <c r="AD283" s="57"/>
      <c r="AE283" s="16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5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57"/>
      <c r="AD284" s="57"/>
      <c r="AE284" s="16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5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57"/>
      <c r="AD285" s="57"/>
      <c r="AE285" s="16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5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57"/>
      <c r="AD286" s="57"/>
      <c r="AE286" s="16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5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57"/>
      <c r="AD287" s="57"/>
      <c r="AE287" s="16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5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57"/>
      <c r="AD288" s="57"/>
      <c r="AE288" s="16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5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57"/>
      <c r="AD289" s="57"/>
      <c r="AE289" s="16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5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57"/>
      <c r="AD290" s="57"/>
      <c r="AE290" s="16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5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57"/>
      <c r="AD291" s="57"/>
      <c r="AE291" s="16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5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57"/>
      <c r="AD292" s="57"/>
      <c r="AE292" s="16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5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57"/>
      <c r="AD293" s="57"/>
      <c r="AE293" s="16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5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57"/>
      <c r="AD294" s="57"/>
      <c r="AE294" s="16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5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57"/>
      <c r="AD295" s="57"/>
      <c r="AE295" s="16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5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57"/>
      <c r="AD296" s="57"/>
      <c r="AE296" s="16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5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57"/>
      <c r="AD297" s="57"/>
      <c r="AE297" s="16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5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57"/>
      <c r="AD298" s="57"/>
      <c r="AE298" s="16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5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57"/>
      <c r="AD299" s="57"/>
      <c r="AE299" s="16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5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57"/>
      <c r="AD300" s="57"/>
      <c r="AE300" s="16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5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57"/>
      <c r="AD301" s="57"/>
      <c r="AE301" s="16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5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57"/>
      <c r="AD302" s="57"/>
      <c r="AE302" s="16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5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57"/>
      <c r="AD303" s="57"/>
      <c r="AE303" s="16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5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57"/>
      <c r="AD304" s="57"/>
      <c r="AE304" s="16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5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57"/>
      <c r="AD305" s="57"/>
      <c r="AE305" s="16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5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57"/>
      <c r="AD306" s="57"/>
      <c r="AE306" s="16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5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57"/>
      <c r="AD307" s="57"/>
      <c r="AE307" s="16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5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57"/>
      <c r="AD308" s="57"/>
      <c r="AE308" s="16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5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57"/>
      <c r="AD309" s="57"/>
      <c r="AE309" s="16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5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57"/>
      <c r="AD310" s="57"/>
      <c r="AE310" s="16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5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57"/>
      <c r="AD311" s="57"/>
      <c r="AE311" s="16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5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57"/>
      <c r="AD312" s="57"/>
      <c r="AE312" s="16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5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57"/>
      <c r="AD313" s="57"/>
      <c r="AE313" s="16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5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57"/>
      <c r="AD314" s="57"/>
      <c r="AE314" s="16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5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57"/>
      <c r="AD315" s="57"/>
      <c r="AE315" s="16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5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57"/>
      <c r="AD316" s="57"/>
      <c r="AE316" s="16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5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57"/>
      <c r="AD317" s="57"/>
      <c r="AE317" s="16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5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57"/>
      <c r="AD318" s="57"/>
      <c r="AE318" s="16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5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57"/>
      <c r="AD319" s="57"/>
      <c r="AE319" s="16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5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57"/>
      <c r="AD320" s="57"/>
      <c r="AE320" s="16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5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57"/>
      <c r="AD321" s="57"/>
      <c r="AE321" s="16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5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57"/>
      <c r="AD322" s="57"/>
      <c r="AE322" s="16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5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57"/>
      <c r="AD323" s="57"/>
      <c r="AE323" s="16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5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57"/>
      <c r="AD324" s="57"/>
      <c r="AE324" s="16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5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57"/>
      <c r="AD325" s="57"/>
      <c r="AE325" s="16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5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57"/>
      <c r="AD326" s="57"/>
      <c r="AE326" s="16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5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57"/>
      <c r="AD327" s="57"/>
      <c r="AE327" s="16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5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57"/>
      <c r="AD328" s="57"/>
      <c r="AE328" s="16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5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57"/>
      <c r="AD329" s="57"/>
      <c r="AE329" s="16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5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57"/>
      <c r="AD330" s="57"/>
      <c r="AE330" s="16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5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57"/>
      <c r="AD331" s="57"/>
      <c r="AE331" s="16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5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57"/>
      <c r="AD332" s="57"/>
      <c r="AE332" s="16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5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57"/>
      <c r="AD333" s="57"/>
      <c r="AE333" s="16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5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57"/>
      <c r="AD334" s="57"/>
      <c r="AE334" s="16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5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57"/>
      <c r="AD335" s="57"/>
      <c r="AE335" s="16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5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57"/>
      <c r="AD336" s="57"/>
      <c r="AE336" s="16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5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57"/>
      <c r="AD337" s="57"/>
      <c r="AE337" s="16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5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57"/>
      <c r="AD338" s="57"/>
      <c r="AE338" s="16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5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57"/>
      <c r="AD339" s="57"/>
      <c r="AE339" s="16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5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57"/>
      <c r="AD340" s="57"/>
      <c r="AE340" s="16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5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57"/>
      <c r="AD341" s="57"/>
      <c r="AE341" s="16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5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57"/>
      <c r="AD342" s="57"/>
      <c r="AE342" s="16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5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57"/>
      <c r="AD343" s="57"/>
      <c r="AE343" s="16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5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57"/>
      <c r="AD344" s="57"/>
      <c r="AE344" s="16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5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57"/>
      <c r="AD345" s="57"/>
      <c r="AE345" s="16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5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57"/>
      <c r="AD346" s="57"/>
      <c r="AE346" s="16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5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57"/>
      <c r="AD347" s="57"/>
      <c r="AE347" s="16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5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57"/>
      <c r="AD348" s="57"/>
      <c r="AE348" s="16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5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57"/>
      <c r="AD349" s="57"/>
      <c r="AE349" s="16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5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57"/>
      <c r="AD350" s="57"/>
      <c r="AE350" s="16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5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57"/>
      <c r="AD351" s="57"/>
      <c r="AE351" s="16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5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57"/>
      <c r="AD352" s="57"/>
      <c r="AE352" s="16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5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57"/>
      <c r="AD353" s="57"/>
      <c r="AE353" s="16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5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57"/>
      <c r="AD354" s="57"/>
      <c r="AE354" s="16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5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57"/>
      <c r="AD355" s="57"/>
      <c r="AE355" s="16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5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57"/>
      <c r="AD356" s="57"/>
      <c r="AE356" s="16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5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57"/>
      <c r="AD357" s="57"/>
      <c r="AE357" s="16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5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57"/>
      <c r="AD358" s="57"/>
      <c r="AE358" s="16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5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57"/>
      <c r="AD359" s="57"/>
      <c r="AE359" s="16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5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57"/>
      <c r="AD360" s="57"/>
      <c r="AE360" s="16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5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57"/>
      <c r="AD361" s="57"/>
      <c r="AE361" s="16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5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57"/>
      <c r="AD362" s="57"/>
      <c r="AE362" s="16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5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57"/>
      <c r="AD363" s="57"/>
      <c r="AE363" s="16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5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57"/>
      <c r="AD364" s="57"/>
      <c r="AE364" s="16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5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57"/>
      <c r="AD365" s="57"/>
      <c r="AE365" s="16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5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57"/>
      <c r="AD366" s="57"/>
      <c r="AE366" s="16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5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57"/>
      <c r="AD367" s="57"/>
      <c r="AE367" s="16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5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57"/>
      <c r="AD368" s="57"/>
      <c r="AE368" s="16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5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57"/>
      <c r="AD369" s="57"/>
      <c r="AE369" s="16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5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57"/>
      <c r="AD370" s="57"/>
      <c r="AE370" s="16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5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57"/>
      <c r="AD371" s="57"/>
      <c r="AE371" s="16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5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57"/>
      <c r="AD372" s="57"/>
      <c r="AE372" s="16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5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57"/>
      <c r="AD373" s="57"/>
      <c r="AE373" s="16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5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57"/>
      <c r="AD374" s="57"/>
      <c r="AE374" s="16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5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57"/>
      <c r="AD375" s="57"/>
      <c r="AE375" s="16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5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57"/>
      <c r="AD376" s="57"/>
      <c r="AE376" s="16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5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57"/>
      <c r="AD377" s="57"/>
      <c r="AE377" s="16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5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57"/>
      <c r="AD378" s="57"/>
      <c r="AE378" s="16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5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57"/>
      <c r="AD379" s="57"/>
      <c r="AE379" s="16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5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57"/>
      <c r="AD380" s="57"/>
      <c r="AE380" s="16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5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57"/>
      <c r="AD381" s="57"/>
      <c r="AE381" s="16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5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57"/>
      <c r="AD382" s="57"/>
      <c r="AE382" s="16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5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57"/>
      <c r="AD383" s="57"/>
      <c r="AE383" s="16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5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57"/>
      <c r="AD384" s="57"/>
      <c r="AE384" s="16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5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57"/>
      <c r="AD385" s="57"/>
      <c r="AE385" s="16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5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57"/>
      <c r="AD386" s="57"/>
      <c r="AE386" s="16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5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57"/>
      <c r="AD387" s="57"/>
      <c r="AE387" s="16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5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57"/>
      <c r="AD388" s="57"/>
      <c r="AE388" s="16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5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57"/>
      <c r="AD389" s="57"/>
      <c r="AE389" s="16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5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57"/>
      <c r="AD390" s="57"/>
      <c r="AE390" s="16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5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57"/>
      <c r="AD391" s="57"/>
      <c r="AE391" s="16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5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57"/>
      <c r="AD392" s="57"/>
      <c r="AE392" s="16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5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57"/>
      <c r="AD393" s="57"/>
      <c r="AE393" s="16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5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57"/>
      <c r="AD394" s="57"/>
      <c r="AE394" s="16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5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57"/>
      <c r="AD395" s="57"/>
      <c r="AE395" s="16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5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57"/>
      <c r="AD396" s="57"/>
      <c r="AE396" s="16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5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57"/>
      <c r="AD397" s="57"/>
      <c r="AE397" s="16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5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57"/>
      <c r="AD398" s="57"/>
      <c r="AE398" s="16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5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57"/>
      <c r="AD399" s="57"/>
      <c r="AE399" s="16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5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57"/>
      <c r="AD400" s="57"/>
      <c r="AE400" s="16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5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57"/>
      <c r="AD401" s="57"/>
      <c r="AE401" s="16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5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57"/>
      <c r="AD402" s="57"/>
      <c r="AE402" s="16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5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57"/>
      <c r="AD403" s="57"/>
      <c r="AE403" s="16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5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57"/>
      <c r="AD404" s="57"/>
      <c r="AE404" s="16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5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57"/>
      <c r="AD405" s="57"/>
      <c r="AE405" s="16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5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57"/>
      <c r="AD406" s="57"/>
      <c r="AE406" s="16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5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57"/>
      <c r="AD407" s="57"/>
      <c r="AE407" s="16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5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57"/>
      <c r="AD408" s="57"/>
      <c r="AE408" s="16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5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57"/>
      <c r="AD409" s="57"/>
      <c r="AE409" s="16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5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57"/>
      <c r="AD410" s="57"/>
      <c r="AE410" s="16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5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57"/>
      <c r="AD411" s="57"/>
      <c r="AE411" s="16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5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57"/>
      <c r="AD412" s="57"/>
      <c r="AE412" s="16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5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57"/>
      <c r="AD413" s="57"/>
      <c r="AE413" s="16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5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57"/>
      <c r="AD414" s="57"/>
      <c r="AE414" s="16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5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57"/>
      <c r="AD415" s="57"/>
      <c r="AE415" s="16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5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57"/>
      <c r="AD416" s="57"/>
      <c r="AE416" s="16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5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57"/>
      <c r="AD417" s="57"/>
      <c r="AE417" s="16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5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57"/>
      <c r="AD418" s="57"/>
      <c r="AE418" s="16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5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57"/>
      <c r="AD419" s="57"/>
      <c r="AE419" s="16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5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57"/>
      <c r="AD420" s="57"/>
      <c r="AE420" s="16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5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57"/>
      <c r="AD421" s="57"/>
      <c r="AE421" s="16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5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57"/>
      <c r="AD422" s="57"/>
      <c r="AE422" s="16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5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57"/>
      <c r="AD423" s="57"/>
      <c r="AE423" s="16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5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57"/>
      <c r="AD424" s="57"/>
      <c r="AE424" s="16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5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57"/>
      <c r="AD425" s="57"/>
      <c r="AE425" s="16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5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57"/>
      <c r="AD426" s="57"/>
      <c r="AE426" s="16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5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57"/>
      <c r="AD427" s="57"/>
      <c r="AE427" s="16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5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57"/>
      <c r="AD428" s="57"/>
      <c r="AE428" s="16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5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57"/>
      <c r="AD429" s="57"/>
      <c r="AE429" s="16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5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57"/>
      <c r="AD430" s="57"/>
      <c r="AE430" s="16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5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57"/>
      <c r="AD431" s="57"/>
      <c r="AE431" s="16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5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57"/>
      <c r="AD432" s="57"/>
      <c r="AE432" s="16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5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57"/>
      <c r="AD433" s="57"/>
      <c r="AE433" s="16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5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57"/>
      <c r="AD434" s="57"/>
      <c r="AE434" s="16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5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57"/>
      <c r="AD435" s="57"/>
      <c r="AE435" s="16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5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57"/>
      <c r="AD436" s="57"/>
      <c r="AE436" s="16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5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57"/>
      <c r="AD437" s="57"/>
      <c r="AE437" s="16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5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57"/>
      <c r="AD438" s="57"/>
      <c r="AE438" s="16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5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57"/>
      <c r="AD439" s="57"/>
      <c r="AE439" s="16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5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57"/>
      <c r="AD440" s="57"/>
      <c r="AE440" s="16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5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57"/>
      <c r="AD441" s="57"/>
      <c r="AE441" s="16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5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57"/>
      <c r="AD442" s="57"/>
      <c r="AE442" s="16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5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57"/>
      <c r="AD443" s="57"/>
      <c r="AE443" s="16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5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57"/>
      <c r="AD444" s="57"/>
      <c r="AE444" s="16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5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57"/>
      <c r="AD445" s="57"/>
      <c r="AE445" s="16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5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57"/>
      <c r="AD446" s="57"/>
      <c r="AE446" s="16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5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57"/>
      <c r="AD447" s="57"/>
      <c r="AE447" s="16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5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57"/>
      <c r="AD448" s="57"/>
      <c r="AE448" s="16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5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57"/>
      <c r="AD449" s="57"/>
      <c r="AE449" s="16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5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57"/>
      <c r="AD450" s="57"/>
      <c r="AE450" s="16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5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57"/>
      <c r="AD451" s="57"/>
      <c r="AE451" s="16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5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57"/>
      <c r="AD452" s="57"/>
      <c r="AE452" s="16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5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57"/>
      <c r="AD453" s="57"/>
      <c r="AE453" s="16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5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57"/>
      <c r="AD454" s="57"/>
      <c r="AE454" s="16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5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57"/>
      <c r="AD455" s="57"/>
      <c r="AE455" s="16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5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57"/>
      <c r="AD456" s="57"/>
      <c r="AE456" s="16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5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57"/>
      <c r="AD457" s="57"/>
      <c r="AE457" s="16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5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57"/>
      <c r="AD458" s="57"/>
      <c r="AE458" s="16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5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57"/>
      <c r="AD459" s="57"/>
      <c r="AE459" s="16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5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57"/>
      <c r="AD460" s="57"/>
      <c r="AE460" s="16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5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57"/>
      <c r="AD461" s="57"/>
      <c r="AE461" s="16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5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57"/>
      <c r="AD462" s="57"/>
      <c r="AE462" s="16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5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57"/>
      <c r="AD463" s="57"/>
      <c r="AE463" s="16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5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57"/>
      <c r="AD464" s="57"/>
      <c r="AE464" s="16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5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57"/>
      <c r="AD465" s="57"/>
      <c r="AE465" s="16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5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57"/>
      <c r="AD466" s="57"/>
      <c r="AE466" s="16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5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57"/>
      <c r="AD467" s="57"/>
      <c r="AE467" s="16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5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57"/>
      <c r="AD468" s="57"/>
      <c r="AE468" s="16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5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57"/>
      <c r="AD469" s="57"/>
      <c r="AE469" s="16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5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57"/>
      <c r="AD470" s="57"/>
      <c r="AE470" s="16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5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57"/>
      <c r="AD471" s="57"/>
      <c r="AE471" s="16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5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57"/>
      <c r="AD472" s="57"/>
      <c r="AE472" s="16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5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57"/>
      <c r="AD473" s="57"/>
      <c r="AE473" s="16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5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57"/>
      <c r="AD474" s="57"/>
      <c r="AE474" s="16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5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57"/>
      <c r="AD475" s="57"/>
      <c r="AE475" s="16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5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57"/>
      <c r="AD476" s="57"/>
      <c r="AE476" s="16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5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57"/>
      <c r="AD477" s="57"/>
      <c r="AE477" s="16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5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57"/>
      <c r="AD478" s="57"/>
      <c r="AE478" s="16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  <row r="479" spans="1:51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5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57"/>
      <c r="AD479" s="57"/>
      <c r="AE479" s="16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</row>
    <row r="480" spans="1:51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5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57"/>
      <c r="AD480" s="57"/>
      <c r="AE480" s="16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</row>
    <row r="481" spans="1:51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5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57"/>
      <c r="AD481" s="57"/>
      <c r="AE481" s="16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</row>
    <row r="482" spans="1:51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5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57"/>
      <c r="AD482" s="57"/>
      <c r="AE482" s="16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</row>
    <row r="483" spans="1:51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5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57"/>
      <c r="AD483" s="57"/>
      <c r="AE483" s="16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</row>
    <row r="484" spans="1:51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5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57"/>
      <c r="AD484" s="57"/>
      <c r="AE484" s="16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</row>
    <row r="485" spans="1:51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5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57"/>
      <c r="AD485" s="57"/>
      <c r="AE485" s="16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</row>
    <row r="486" spans="1:51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5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57"/>
      <c r="AD486" s="57"/>
      <c r="AE486" s="16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</row>
    <row r="487" spans="1:51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5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57"/>
      <c r="AD487" s="57"/>
      <c r="AE487" s="16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</row>
    <row r="488" spans="1:51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5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57"/>
      <c r="AD488" s="57"/>
      <c r="AE488" s="16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</row>
    <row r="489" spans="1:51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5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57"/>
      <c r="AD489" s="57"/>
      <c r="AE489" s="16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</row>
    <row r="490" spans="1:51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5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57"/>
      <c r="AD490" s="57"/>
      <c r="AE490" s="16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</row>
    <row r="491" spans="1:51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5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57"/>
      <c r="AD491" s="57"/>
      <c r="AE491" s="16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</row>
    <row r="492" spans="1:51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5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57"/>
      <c r="AD492" s="57"/>
      <c r="AE492" s="16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</row>
    <row r="493" spans="1:51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5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57"/>
      <c r="AD493" s="57"/>
      <c r="AE493" s="16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</row>
    <row r="494" spans="1:51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5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57"/>
      <c r="AD494" s="57"/>
      <c r="AE494" s="16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</row>
    <row r="495" spans="1:51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5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57"/>
      <c r="AD495" s="57"/>
      <c r="AE495" s="16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</row>
    <row r="496" spans="1:51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5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57"/>
      <c r="AD496" s="57"/>
      <c r="AE496" s="16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</row>
    <row r="497" spans="1:51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5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57"/>
      <c r="AD497" s="57"/>
      <c r="AE497" s="16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</row>
    <row r="498" spans="1:51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5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57"/>
      <c r="AD498" s="57"/>
      <c r="AE498" s="16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</row>
    <row r="499" spans="1:51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5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57"/>
      <c r="AD499" s="57"/>
      <c r="AE499" s="16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</row>
    <row r="500" spans="1:51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5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57"/>
      <c r="AD500" s="57"/>
      <c r="AE500" s="16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</row>
    <row r="501" spans="1:51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5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57"/>
      <c r="AD501" s="57"/>
      <c r="AE501" s="16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</row>
    <row r="502" spans="1:51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5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57"/>
      <c r="AD502" s="57"/>
      <c r="AE502" s="16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</row>
    <row r="503" spans="1:51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5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57"/>
      <c r="AD503" s="57"/>
      <c r="AE503" s="16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</row>
    <row r="504" spans="1:51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5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57"/>
      <c r="AD504" s="57"/>
      <c r="AE504" s="16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</row>
    <row r="505" spans="1:51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5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57"/>
      <c r="AD505" s="57"/>
      <c r="AE505" s="16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5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57"/>
      <c r="AD506" s="57"/>
      <c r="AE506" s="16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</row>
    <row r="507" spans="1:51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5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57"/>
      <c r="AD507" s="57"/>
      <c r="AE507" s="16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</row>
    <row r="508" spans="1:51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5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57"/>
      <c r="AD508" s="57"/>
      <c r="AE508" s="16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</row>
    <row r="509" spans="1:51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5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57"/>
      <c r="AD509" s="57"/>
      <c r="AE509" s="16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</row>
    <row r="510" spans="1:51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5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57"/>
      <c r="AD510" s="57"/>
      <c r="AE510" s="16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</row>
    <row r="511" spans="1:51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5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57"/>
      <c r="AD511" s="57"/>
      <c r="AE511" s="16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</row>
    <row r="512" spans="1:51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5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57"/>
      <c r="AD512" s="57"/>
      <c r="AE512" s="16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</row>
    <row r="513" spans="1:51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5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57"/>
      <c r="AD513" s="57"/>
      <c r="AE513" s="16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</row>
    <row r="514" spans="1:51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5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57"/>
      <c r="AD514" s="57"/>
      <c r="AE514" s="16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</row>
    <row r="515" spans="1:51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5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57"/>
      <c r="AD515" s="57"/>
      <c r="AE515" s="16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</row>
    <row r="516" spans="1:51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5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57"/>
      <c r="AD516" s="57"/>
      <c r="AE516" s="16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</row>
    <row r="517" spans="1:51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5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57"/>
      <c r="AD517" s="57"/>
      <c r="AE517" s="16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</row>
    <row r="518" spans="1:51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5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57"/>
      <c r="AD518" s="57"/>
      <c r="AE518" s="16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</row>
    <row r="519" spans="1:51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5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57"/>
      <c r="AD519" s="57"/>
      <c r="AE519" s="16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</row>
    <row r="520" spans="1:51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5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57"/>
      <c r="AD520" s="57"/>
      <c r="AE520" s="16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</row>
    <row r="521" spans="1:51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5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57"/>
      <c r="AD521" s="57"/>
      <c r="AE521" s="16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</row>
    <row r="522" spans="1:51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5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57"/>
      <c r="AD522" s="57"/>
      <c r="AE522" s="16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</row>
    <row r="523" spans="1:51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5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57"/>
      <c r="AD523" s="57"/>
      <c r="AE523" s="16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</row>
    <row r="524" spans="1:51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5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57"/>
      <c r="AD524" s="57"/>
      <c r="AE524" s="16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</row>
    <row r="525" spans="1:51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5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57"/>
      <c r="AD525" s="57"/>
      <c r="AE525" s="16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</row>
    <row r="526" spans="1:51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5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57"/>
      <c r="AD526" s="57"/>
      <c r="AE526" s="16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</row>
    <row r="527" spans="1:51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5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57"/>
      <c r="AD527" s="57"/>
      <c r="AE527" s="16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</row>
    <row r="528" spans="1:51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5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57"/>
      <c r="AD528" s="57"/>
      <c r="AE528" s="16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</row>
    <row r="529" spans="1:51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5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57"/>
      <c r="AD529" s="57"/>
      <c r="AE529" s="16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</row>
    <row r="530" spans="1:51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5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57"/>
      <c r="AD530" s="57"/>
      <c r="AE530" s="16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</row>
    <row r="531" spans="1:51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5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57"/>
      <c r="AD531" s="57"/>
      <c r="AE531" s="16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</row>
    <row r="532" spans="1:51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5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57"/>
      <c r="AD532" s="57"/>
      <c r="AE532" s="16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</row>
    <row r="533" spans="1:51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5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57"/>
      <c r="AD533" s="57"/>
      <c r="AE533" s="16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</row>
    <row r="534" spans="1:51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5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57"/>
      <c r="AD534" s="57"/>
      <c r="AE534" s="16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</row>
    <row r="535" spans="1:51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5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57"/>
      <c r="AD535" s="57"/>
      <c r="AE535" s="16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</row>
    <row r="536" spans="1:51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5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57"/>
      <c r="AD536" s="57"/>
      <c r="AE536" s="16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</row>
    <row r="537" spans="1:51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5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57"/>
      <c r="AD537" s="57"/>
      <c r="AE537" s="16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</row>
    <row r="538" spans="1:51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5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57"/>
      <c r="AD538" s="57"/>
      <c r="AE538" s="16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</row>
    <row r="539" spans="1:51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5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57"/>
      <c r="AD539" s="57"/>
      <c r="AE539" s="16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</row>
    <row r="540" spans="1:51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5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57"/>
      <c r="AD540" s="57"/>
      <c r="AE540" s="16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</row>
    <row r="541" spans="1:51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5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57"/>
      <c r="AD541" s="57"/>
      <c r="AE541" s="16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</row>
    <row r="542" spans="1:51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5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57"/>
      <c r="AD542" s="57"/>
      <c r="AE542" s="16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</row>
    <row r="543" spans="1:51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5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57"/>
      <c r="AD543" s="57"/>
      <c r="AE543" s="16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</row>
    <row r="544" spans="1:51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5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57"/>
      <c r="AD544" s="57"/>
      <c r="AE544" s="16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</row>
    <row r="545" spans="1:51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5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57"/>
      <c r="AD545" s="57"/>
      <c r="AE545" s="16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</row>
    <row r="546" spans="1:51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5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57"/>
      <c r="AD546" s="57"/>
      <c r="AE546" s="16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</row>
    <row r="547" spans="1:51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5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57"/>
      <c r="AD547" s="57"/>
      <c r="AE547" s="16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</row>
    <row r="548" spans="1:51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5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57"/>
      <c r="AD548" s="57"/>
      <c r="AE548" s="16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</row>
    <row r="549" spans="1:51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5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57"/>
      <c r="AD549" s="57"/>
      <c r="AE549" s="16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</row>
    <row r="550" spans="1:51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5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57"/>
      <c r="AD550" s="57"/>
      <c r="AE550" s="16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</row>
    <row r="551" spans="1:51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5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57"/>
      <c r="AD551" s="57"/>
      <c r="AE551" s="16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</row>
    <row r="552" spans="1:51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5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57"/>
      <c r="AD552" s="57"/>
      <c r="AE552" s="16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</row>
    <row r="553" spans="1:51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5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57"/>
      <c r="AD553" s="57"/>
      <c r="AE553" s="16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5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57"/>
      <c r="AD554" s="57"/>
      <c r="AE554" s="16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</row>
    <row r="555" spans="1:51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5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57"/>
      <c r="AD555" s="57"/>
      <c r="AE555" s="16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</row>
    <row r="556" spans="1:51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5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57"/>
      <c r="AD556" s="57"/>
      <c r="AE556" s="16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</row>
    <row r="557" spans="1:51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5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57"/>
      <c r="AD557" s="57"/>
      <c r="AE557" s="16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</row>
    <row r="558" spans="1:51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5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57"/>
      <c r="AD558" s="57"/>
      <c r="AE558" s="16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</row>
    <row r="559" spans="1:51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5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57"/>
      <c r="AD559" s="57"/>
      <c r="AE559" s="16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</row>
    <row r="560" spans="1:51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5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57"/>
      <c r="AD560" s="57"/>
      <c r="AE560" s="16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</row>
    <row r="561" spans="1:51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5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57"/>
      <c r="AD561" s="57"/>
      <c r="AE561" s="16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</row>
    <row r="562" spans="1:51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5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57"/>
      <c r="AD562" s="57"/>
      <c r="AE562" s="16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</row>
    <row r="563" spans="1:51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5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57"/>
      <c r="AD563" s="57"/>
      <c r="AE563" s="16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</row>
    <row r="564" spans="1:51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5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57"/>
      <c r="AD564" s="57"/>
      <c r="AE564" s="16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</row>
    <row r="565" spans="1:51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5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57"/>
      <c r="AD565" s="57"/>
      <c r="AE565" s="16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</row>
    <row r="566" spans="1:51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5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57"/>
      <c r="AD566" s="57"/>
      <c r="AE566" s="16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</row>
    <row r="567" spans="1:51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5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57"/>
      <c r="AD567" s="57"/>
      <c r="AE567" s="16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</row>
    <row r="568" spans="1:51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5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57"/>
      <c r="AD568" s="57"/>
      <c r="AE568" s="16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</row>
    <row r="569" spans="1:51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5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57"/>
      <c r="AD569" s="57"/>
      <c r="AE569" s="16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</row>
    <row r="570" spans="1:51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5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57"/>
      <c r="AD570" s="57"/>
      <c r="AE570" s="16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</row>
    <row r="571" spans="1:51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5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57"/>
      <c r="AD571" s="57"/>
      <c r="AE571" s="16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</row>
    <row r="572" spans="1:51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5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57"/>
      <c r="AD572" s="57"/>
      <c r="AE572" s="16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</row>
    <row r="573" spans="1:51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5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57"/>
      <c r="AD573" s="57"/>
      <c r="AE573" s="16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</row>
    <row r="574" spans="1:51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5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57"/>
      <c r="AD574" s="57"/>
      <c r="AE574" s="16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</row>
    <row r="575" spans="1:51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5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57"/>
      <c r="AD575" s="57"/>
      <c r="AE575" s="16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</row>
    <row r="576" spans="1:51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5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57"/>
      <c r="AD576" s="57"/>
      <c r="AE576" s="16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</row>
    <row r="577" spans="1:51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5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57"/>
      <c r="AD577" s="57"/>
      <c r="AE577" s="16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</row>
    <row r="578" spans="1:51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5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57"/>
      <c r="AD578" s="57"/>
      <c r="AE578" s="16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</row>
    <row r="579" spans="1:51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5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57"/>
      <c r="AD579" s="57"/>
      <c r="AE579" s="16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</row>
    <row r="580" spans="1:51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5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57"/>
      <c r="AD580" s="57"/>
      <c r="AE580" s="16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</row>
    <row r="581" spans="1:51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5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57"/>
      <c r="AD581" s="57"/>
      <c r="AE581" s="16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</row>
    <row r="582" spans="1:51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5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57"/>
      <c r="AD582" s="57"/>
      <c r="AE582" s="16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</row>
    <row r="583" spans="1:51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5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57"/>
      <c r="AD583" s="57"/>
      <c r="AE583" s="16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</row>
    <row r="584" spans="1:51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5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57"/>
      <c r="AD584" s="57"/>
      <c r="AE584" s="16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</row>
    <row r="585" spans="1:51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5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57"/>
      <c r="AD585" s="57"/>
      <c r="AE585" s="16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</row>
    <row r="586" spans="1:51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5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57"/>
      <c r="AD586" s="57"/>
      <c r="AE586" s="16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</row>
    <row r="587" spans="1:51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5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57"/>
      <c r="AD587" s="57"/>
      <c r="AE587" s="16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</row>
    <row r="588" spans="1:51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5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57"/>
      <c r="AD588" s="57"/>
      <c r="AE588" s="16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</row>
    <row r="589" spans="1:51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5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57"/>
      <c r="AD589" s="57"/>
      <c r="AE589" s="16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</row>
    <row r="590" spans="1:51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5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57"/>
      <c r="AD590" s="57"/>
      <c r="AE590" s="16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</row>
    <row r="591" spans="1:51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5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57"/>
      <c r="AD591" s="57"/>
      <c r="AE591" s="16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</row>
    <row r="592" spans="1:51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5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57"/>
      <c r="AD592" s="57"/>
      <c r="AE592" s="16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</row>
    <row r="593" spans="1:51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5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57"/>
      <c r="AD593" s="57"/>
      <c r="AE593" s="16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</row>
    <row r="594" spans="1:51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5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57"/>
      <c r="AD594" s="57"/>
      <c r="AE594" s="16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</row>
    <row r="595" spans="1:51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5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57"/>
      <c r="AD595" s="57"/>
      <c r="AE595" s="16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</row>
    <row r="596" spans="1:51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5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57"/>
      <c r="AD596" s="57"/>
      <c r="AE596" s="16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</row>
    <row r="597" spans="1:51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5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57"/>
      <c r="AD597" s="57"/>
      <c r="AE597" s="16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</row>
    <row r="598" spans="1:51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5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57"/>
      <c r="AD598" s="57"/>
      <c r="AE598" s="16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</row>
    <row r="599" spans="1:51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5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57"/>
      <c r="AD599" s="57"/>
      <c r="AE599" s="16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</row>
    <row r="600" spans="1:51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5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57"/>
      <c r="AD600" s="57"/>
      <c r="AE600" s="16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</row>
    <row r="601" spans="1:51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5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57"/>
      <c r="AD601" s="57"/>
      <c r="AE601" s="16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</row>
    <row r="602" spans="1:51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5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57"/>
      <c r="AD602" s="57"/>
      <c r="AE602" s="16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</row>
    <row r="603" spans="1:51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5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57"/>
      <c r="AD603" s="57"/>
      <c r="AE603" s="16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</row>
    <row r="604" spans="1:51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5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57"/>
      <c r="AD604" s="57"/>
      <c r="AE604" s="16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</row>
    <row r="605" spans="1:51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5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57"/>
      <c r="AD605" s="57"/>
      <c r="AE605" s="16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</row>
    <row r="606" spans="1:51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5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57"/>
      <c r="AD606" s="57"/>
      <c r="AE606" s="16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</row>
    <row r="607" spans="1:51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5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57"/>
      <c r="AD607" s="57"/>
      <c r="AE607" s="16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</row>
    <row r="608" spans="1:51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5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57"/>
      <c r="AD608" s="57"/>
      <c r="AE608" s="16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</row>
    <row r="609" spans="1:51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5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57"/>
      <c r="AD609" s="57"/>
      <c r="AE609" s="16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</row>
    <row r="610" spans="1:51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5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57"/>
      <c r="AD610" s="57"/>
      <c r="AE610" s="16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</row>
    <row r="611" spans="1:51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5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57"/>
      <c r="AD611" s="57"/>
      <c r="AE611" s="16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</row>
    <row r="612" spans="1:51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5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57"/>
      <c r="AD612" s="57"/>
      <c r="AE612" s="16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</row>
    <row r="613" spans="1:51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5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57"/>
      <c r="AD613" s="57"/>
      <c r="AE613" s="16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</row>
    <row r="614" spans="1:51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5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57"/>
      <c r="AD614" s="57"/>
      <c r="AE614" s="16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</row>
    <row r="615" spans="1:51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5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57"/>
      <c r="AD615" s="57"/>
      <c r="AE615" s="16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</row>
    <row r="616" spans="1:51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5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57"/>
      <c r="AD616" s="57"/>
      <c r="AE616" s="16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</row>
    <row r="617" spans="1:51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5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57"/>
      <c r="AD617" s="57"/>
      <c r="AE617" s="16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</row>
    <row r="618" spans="1:51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5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57"/>
      <c r="AD618" s="57"/>
      <c r="AE618" s="16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</row>
    <row r="619" spans="1:51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5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57"/>
      <c r="AD619" s="57"/>
      <c r="AE619" s="16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</row>
    <row r="620" spans="1:51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5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57"/>
      <c r="AD620" s="57"/>
      <c r="AE620" s="16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</row>
    <row r="621" spans="1:51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5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57"/>
      <c r="AD621" s="57"/>
      <c r="AE621" s="16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</row>
    <row r="622" spans="1:51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5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57"/>
      <c r="AD622" s="57"/>
      <c r="AE622" s="16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</row>
    <row r="623" spans="1:51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5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57"/>
      <c r="AD623" s="57"/>
      <c r="AE623" s="16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</row>
    <row r="624" spans="1:51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5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57"/>
      <c r="AD624" s="57"/>
      <c r="AE624" s="16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</row>
    <row r="625" spans="1:51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5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57"/>
      <c r="AD625" s="57"/>
      <c r="AE625" s="16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</row>
    <row r="626" spans="1:51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5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57"/>
      <c r="AD626" s="57"/>
      <c r="AE626" s="16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</row>
    <row r="627" spans="1:51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5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57"/>
      <c r="AD627" s="57"/>
      <c r="AE627" s="16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</row>
    <row r="628" spans="1:51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5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57"/>
      <c r="AD628" s="57"/>
      <c r="AE628" s="16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</row>
    <row r="629" spans="1:51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5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57"/>
      <c r="AD629" s="57"/>
      <c r="AE629" s="16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</row>
    <row r="630" spans="1:51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5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57"/>
      <c r="AD630" s="57"/>
      <c r="AE630" s="16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</row>
    <row r="631" spans="1:51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5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57"/>
      <c r="AD631" s="57"/>
      <c r="AE631" s="16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</row>
    <row r="632" spans="1:51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5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57"/>
      <c r="AD632" s="57"/>
      <c r="AE632" s="16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</row>
    <row r="633" spans="1:51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5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57"/>
      <c r="AD633" s="57"/>
      <c r="AE633" s="16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</row>
    <row r="634" spans="1:51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5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57"/>
      <c r="AD634" s="57"/>
      <c r="AE634" s="16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</row>
    <row r="635" spans="1:51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5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57"/>
      <c r="AD635" s="57"/>
      <c r="AE635" s="16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</row>
    <row r="636" spans="1:51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5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57"/>
      <c r="AD636" s="57"/>
      <c r="AE636" s="16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</row>
    <row r="637" spans="1:51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5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57"/>
      <c r="AD637" s="57"/>
      <c r="AE637" s="16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</row>
    <row r="638" spans="1:51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5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57"/>
      <c r="AD638" s="57"/>
      <c r="AE638" s="16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</row>
    <row r="639" spans="1:51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5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57"/>
      <c r="AD639" s="57"/>
      <c r="AE639" s="16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</row>
    <row r="640" spans="1:51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5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57"/>
      <c r="AD640" s="57"/>
      <c r="AE640" s="16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</row>
    <row r="641" spans="1:51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5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57"/>
      <c r="AD641" s="57"/>
      <c r="AE641" s="16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</row>
    <row r="642" spans="1:51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5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57"/>
      <c r="AD642" s="57"/>
      <c r="AE642" s="16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</row>
    <row r="643" spans="1:51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5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57"/>
      <c r="AD643" s="57"/>
      <c r="AE643" s="16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</row>
    <row r="644" spans="1:51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5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57"/>
      <c r="AD644" s="57"/>
      <c r="AE644" s="16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</row>
    <row r="645" spans="1:51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5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57"/>
      <c r="AD645" s="57"/>
      <c r="AE645" s="16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</row>
    <row r="646" spans="1:51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5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57"/>
      <c r="AD646" s="57"/>
      <c r="AE646" s="16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</row>
    <row r="647" spans="1:51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5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57"/>
      <c r="AD647" s="57"/>
      <c r="AE647" s="16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</row>
    <row r="648" spans="1:51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5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57"/>
      <c r="AD648" s="57"/>
      <c r="AE648" s="16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</row>
    <row r="649" spans="1:51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5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57"/>
      <c r="AD649" s="57"/>
      <c r="AE649" s="16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</row>
    <row r="650" spans="1:51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5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57"/>
      <c r="AD650" s="57"/>
      <c r="AE650" s="16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</row>
    <row r="651" spans="1:51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5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57"/>
      <c r="AD651" s="57"/>
      <c r="AE651" s="16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</row>
    <row r="652" spans="1:51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5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57"/>
      <c r="AD652" s="57"/>
      <c r="AE652" s="16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</row>
    <row r="653" spans="1:51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5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57"/>
      <c r="AD653" s="57"/>
      <c r="AE653" s="16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</row>
    <row r="654" spans="1:51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5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57"/>
      <c r="AD654" s="57"/>
      <c r="AE654" s="16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</row>
    <row r="655" spans="1:51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5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57"/>
      <c r="AD655" s="57"/>
      <c r="AE655" s="16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</row>
    <row r="656" spans="1:51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5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57"/>
      <c r="AD656" s="57"/>
      <c r="AE656" s="16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</row>
    <row r="657" spans="1:51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5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57"/>
      <c r="AD657" s="57"/>
      <c r="AE657" s="16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</row>
    <row r="658" spans="1:51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5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57"/>
      <c r="AD658" s="57"/>
      <c r="AE658" s="16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</row>
    <row r="659" spans="1:51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5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57"/>
      <c r="AD659" s="57"/>
      <c r="AE659" s="16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</row>
    <row r="660" spans="1:51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5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57"/>
      <c r="AD660" s="57"/>
      <c r="AE660" s="16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</row>
    <row r="661" spans="1:51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5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57"/>
      <c r="AD661" s="57"/>
      <c r="AE661" s="16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</row>
    <row r="662" spans="1:51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5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57"/>
      <c r="AD662" s="57"/>
      <c r="AE662" s="16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</row>
    <row r="663" spans="1:51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5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57"/>
      <c r="AD663" s="57"/>
      <c r="AE663" s="16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</row>
    <row r="664" spans="1:51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5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57"/>
      <c r="AD664" s="57"/>
      <c r="AE664" s="16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</row>
    <row r="665" spans="1:51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5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57"/>
      <c r="AD665" s="57"/>
      <c r="AE665" s="16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</row>
    <row r="666" spans="1:51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5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57"/>
      <c r="AD666" s="57"/>
      <c r="AE666" s="16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</row>
    <row r="667" spans="1:51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5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57"/>
      <c r="AD667" s="57"/>
      <c r="AE667" s="16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</row>
    <row r="668" spans="1:51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5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57"/>
      <c r="AD668" s="57"/>
      <c r="AE668" s="16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</row>
    <row r="669" spans="1:51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5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57"/>
      <c r="AD669" s="57"/>
      <c r="AE669" s="16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</row>
    <row r="670" spans="1:51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5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57"/>
      <c r="AD670" s="57"/>
      <c r="AE670" s="16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</row>
    <row r="671" spans="1:51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5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57"/>
      <c r="AD671" s="57"/>
      <c r="AE671" s="16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</row>
    <row r="672" spans="1:51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5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57"/>
      <c r="AD672" s="57"/>
      <c r="AE672" s="16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</row>
    <row r="673" spans="1:51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5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57"/>
      <c r="AD673" s="57"/>
      <c r="AE673" s="16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</row>
    <row r="674" spans="1:51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5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57"/>
      <c r="AD674" s="57"/>
      <c r="AE674" s="16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</row>
    <row r="675" spans="1:51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5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57"/>
      <c r="AD675" s="57"/>
      <c r="AE675" s="16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</row>
    <row r="676" spans="1:51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5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57"/>
      <c r="AD676" s="57"/>
      <c r="AE676" s="16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</row>
    <row r="677" spans="1:51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5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57"/>
      <c r="AD677" s="57"/>
      <c r="AE677" s="16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</row>
    <row r="678" spans="1:51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5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57"/>
      <c r="AD678" s="57"/>
      <c r="AE678" s="16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</row>
    <row r="679" spans="1:51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5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57"/>
      <c r="AD679" s="57"/>
      <c r="AE679" s="16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</row>
    <row r="680" spans="1:51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5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57"/>
      <c r="AD680" s="57"/>
      <c r="AE680" s="16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</row>
    <row r="681" spans="1:51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5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57"/>
      <c r="AD681" s="57"/>
      <c r="AE681" s="16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</row>
    <row r="682" spans="1:51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5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57"/>
      <c r="AD682" s="57"/>
      <c r="AE682" s="16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</row>
    <row r="683" spans="1:51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5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57"/>
      <c r="AD683" s="57"/>
      <c r="AE683" s="16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</row>
    <row r="684" spans="1:51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5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57"/>
      <c r="AD684" s="57"/>
      <c r="AE684" s="16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</row>
    <row r="685" spans="1:51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5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57"/>
      <c r="AD685" s="57"/>
      <c r="AE685" s="16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</row>
    <row r="686" spans="1:51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5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57"/>
      <c r="AD686" s="57"/>
      <c r="AE686" s="16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</row>
    <row r="687" spans="1:51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5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57"/>
      <c r="AD687" s="57"/>
      <c r="AE687" s="16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</row>
    <row r="688" spans="1:51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5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57"/>
      <c r="AD688" s="57"/>
      <c r="AE688" s="16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</row>
    <row r="689" spans="1:51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5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57"/>
      <c r="AD689" s="57"/>
      <c r="AE689" s="16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</row>
    <row r="690" spans="1:51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5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57"/>
      <c r="AD690" s="57"/>
      <c r="AE690" s="16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</row>
    <row r="691" spans="1:51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5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57"/>
      <c r="AD691" s="57"/>
      <c r="AE691" s="16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</row>
    <row r="692" spans="1:51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5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57"/>
      <c r="AD692" s="57"/>
      <c r="AE692" s="16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</row>
    <row r="693" spans="1:51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5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57"/>
      <c r="AD693" s="57"/>
      <c r="AE693" s="16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</row>
    <row r="694" spans="1:51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5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57"/>
      <c r="AD694" s="57"/>
      <c r="AE694" s="16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</row>
    <row r="695" spans="1:51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5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57"/>
      <c r="AD695" s="57"/>
      <c r="AE695" s="16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</row>
    <row r="696" spans="1:51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5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57"/>
      <c r="AD696" s="57"/>
      <c r="AE696" s="16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</row>
    <row r="697" spans="1:51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5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57"/>
      <c r="AD697" s="57"/>
      <c r="AE697" s="16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</row>
    <row r="698" spans="1:51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5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57"/>
      <c r="AD698" s="57"/>
      <c r="AE698" s="16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</row>
    <row r="699" spans="1:51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5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57"/>
      <c r="AD699" s="57"/>
      <c r="AE699" s="16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</row>
    <row r="700" spans="1:51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5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57"/>
      <c r="AD700" s="57"/>
      <c r="AE700" s="16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</row>
    <row r="701" spans="1:51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5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57"/>
      <c r="AD701" s="57"/>
      <c r="AE701" s="16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</row>
    <row r="702" spans="1:51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5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57"/>
      <c r="AD702" s="57"/>
      <c r="AE702" s="16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</row>
    <row r="703" spans="1:51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5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57"/>
      <c r="AD703" s="57"/>
      <c r="AE703" s="16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</row>
    <row r="704" spans="1:51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5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57"/>
      <c r="AD704" s="57"/>
      <c r="AE704" s="16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</row>
    <row r="705" spans="1:51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5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57"/>
      <c r="AD705" s="57"/>
      <c r="AE705" s="16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</row>
    <row r="706" spans="1:51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5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57"/>
      <c r="AD706" s="57"/>
      <c r="AE706" s="16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</row>
    <row r="707" spans="1:51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5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57"/>
      <c r="AD707" s="57"/>
      <c r="AE707" s="16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</row>
    <row r="708" spans="1:51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5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57"/>
      <c r="AD708" s="57"/>
      <c r="AE708" s="16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</row>
    <row r="709" spans="1:51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5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57"/>
      <c r="AD709" s="57"/>
      <c r="AE709" s="16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</row>
    <row r="710" spans="1:51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5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57"/>
      <c r="AD710" s="57"/>
      <c r="AE710" s="16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</row>
    <row r="711" spans="1:51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5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57"/>
      <c r="AD711" s="57"/>
      <c r="AE711" s="16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</row>
    <row r="712" spans="1:51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5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57"/>
      <c r="AD712" s="57"/>
      <c r="AE712" s="16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</row>
    <row r="713" spans="1:51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5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57"/>
      <c r="AD713" s="57"/>
      <c r="AE713" s="16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</row>
    <row r="714" spans="1:51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5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57"/>
      <c r="AD714" s="57"/>
      <c r="AE714" s="16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</row>
    <row r="715" spans="1:51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5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57"/>
      <c r="AD715" s="57"/>
      <c r="AE715" s="16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</row>
    <row r="716" spans="1:51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5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57"/>
      <c r="AD716" s="57"/>
      <c r="AE716" s="16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</row>
    <row r="717" spans="1:51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5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57"/>
      <c r="AD717" s="57"/>
      <c r="AE717" s="16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</row>
    <row r="718" spans="1:51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5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57"/>
      <c r="AD718" s="57"/>
      <c r="AE718" s="16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</row>
    <row r="719" spans="1:51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5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57"/>
      <c r="AD719" s="57"/>
      <c r="AE719" s="16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</row>
    <row r="720" spans="1:51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5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57"/>
      <c r="AD720" s="57"/>
      <c r="AE720" s="16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</row>
    <row r="721" spans="1:51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5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57"/>
      <c r="AD721" s="57"/>
      <c r="AE721" s="16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</row>
    <row r="722" spans="1:51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5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57"/>
      <c r="AD722" s="57"/>
      <c r="AE722" s="16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</row>
    <row r="723" spans="1:51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5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57"/>
      <c r="AD723" s="57"/>
      <c r="AE723" s="16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</row>
    <row r="724" spans="1:51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5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57"/>
      <c r="AD724" s="57"/>
      <c r="AE724" s="16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</row>
    <row r="725" spans="1:51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5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57"/>
      <c r="AD725" s="57"/>
      <c r="AE725" s="16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</row>
    <row r="726" spans="1:51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5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57"/>
      <c r="AD726" s="57"/>
      <c r="AE726" s="16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</row>
    <row r="727" spans="1:51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5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57"/>
      <c r="AD727" s="57"/>
      <c r="AE727" s="16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</row>
    <row r="728" spans="1:51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5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57"/>
      <c r="AD728" s="57"/>
      <c r="AE728" s="16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</row>
    <row r="729" spans="1:51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5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57"/>
      <c r="AD729" s="57"/>
      <c r="AE729" s="16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</row>
    <row r="730" spans="1:51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5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57"/>
      <c r="AD730" s="57"/>
      <c r="AE730" s="16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</row>
    <row r="731" spans="1:51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5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57"/>
      <c r="AD731" s="57"/>
      <c r="AE731" s="16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</row>
    <row r="732" spans="1:51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5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57"/>
      <c r="AD732" s="57"/>
      <c r="AE732" s="16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</row>
    <row r="733" spans="1:51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5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57"/>
      <c r="AD733" s="57"/>
      <c r="AE733" s="16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</row>
    <row r="734" spans="1:51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5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57"/>
      <c r="AD734" s="57"/>
      <c r="AE734" s="16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</row>
    <row r="735" spans="1:51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5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57"/>
      <c r="AD735" s="57"/>
      <c r="AE735" s="16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</row>
    <row r="736" spans="1:51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5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57"/>
      <c r="AD736" s="57"/>
      <c r="AE736" s="16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</row>
    <row r="737" spans="1:51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5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57"/>
      <c r="AD737" s="57"/>
      <c r="AE737" s="16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</row>
    <row r="738" spans="1:51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5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57"/>
      <c r="AD738" s="57"/>
      <c r="AE738" s="16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</row>
    <row r="739" spans="1:51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5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57"/>
      <c r="AD739" s="57"/>
      <c r="AE739" s="16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</row>
    <row r="740" spans="1:51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5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57"/>
      <c r="AD740" s="57"/>
      <c r="AE740" s="16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</row>
    <row r="741" spans="1:51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5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57"/>
      <c r="AD741" s="57"/>
      <c r="AE741" s="16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</row>
    <row r="742" spans="1:51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5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57"/>
      <c r="AD742" s="57"/>
      <c r="AE742" s="16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</row>
    <row r="743" spans="1:51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5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57"/>
      <c r="AD743" s="57"/>
      <c r="AE743" s="16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</row>
    <row r="744" spans="1:51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5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57"/>
      <c r="AD744" s="57"/>
      <c r="AE744" s="16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</row>
    <row r="745" spans="1:51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5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57"/>
      <c r="AD745" s="57"/>
      <c r="AE745" s="16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</row>
    <row r="746" spans="1:51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5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57"/>
      <c r="AD746" s="57"/>
      <c r="AE746" s="16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</row>
    <row r="747" spans="1:51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5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57"/>
      <c r="AD747" s="57"/>
      <c r="AE747" s="16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</row>
    <row r="748" spans="1:51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5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57"/>
      <c r="AD748" s="57"/>
      <c r="AE748" s="16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</row>
    <row r="749" spans="1:51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5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57"/>
      <c r="AD749" s="57"/>
      <c r="AE749" s="16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</row>
    <row r="750" spans="1:51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5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57"/>
      <c r="AD750" s="57"/>
      <c r="AE750" s="16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</row>
    <row r="751" spans="1:51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5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57"/>
      <c r="AD751" s="57"/>
      <c r="AE751" s="16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</row>
    <row r="752" spans="1:51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5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57"/>
      <c r="AD752" s="57"/>
      <c r="AE752" s="16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</row>
    <row r="753" spans="1:51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5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57"/>
      <c r="AD753" s="57"/>
      <c r="AE753" s="16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</row>
    <row r="754" spans="1:51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5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57"/>
      <c r="AD754" s="57"/>
      <c r="AE754" s="16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</row>
    <row r="755" spans="1:51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5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57"/>
      <c r="AD755" s="57"/>
      <c r="AE755" s="16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</row>
    <row r="756" spans="1:51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5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57"/>
      <c r="AD756" s="57"/>
      <c r="AE756" s="16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</row>
    <row r="757" spans="1:51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5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57"/>
      <c r="AD757" s="57"/>
      <c r="AE757" s="16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</row>
    <row r="758" spans="1:51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5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57"/>
      <c r="AD758" s="57"/>
      <c r="AE758" s="16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</row>
    <row r="759" spans="1:51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5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57"/>
      <c r="AD759" s="57"/>
      <c r="AE759" s="16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</row>
    <row r="760" spans="1:51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5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57"/>
      <c r="AD760" s="57"/>
      <c r="AE760" s="16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</row>
    <row r="761" spans="1:51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5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57"/>
      <c r="AD761" s="57"/>
      <c r="AE761" s="16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</row>
    <row r="762" spans="1:51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5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57"/>
      <c r="AD762" s="57"/>
      <c r="AE762" s="16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</row>
    <row r="763" spans="1:51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5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57"/>
      <c r="AD763" s="57"/>
      <c r="AE763" s="16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</row>
    <row r="764" spans="1:51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5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57"/>
      <c r="AD764" s="57"/>
      <c r="AE764" s="16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</row>
    <row r="765" spans="1:51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5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57"/>
      <c r="AD765" s="57"/>
      <c r="AE765" s="16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</row>
    <row r="766" spans="1:51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5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57"/>
      <c r="AD766" s="57"/>
      <c r="AE766" s="16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</row>
    <row r="767" spans="1:51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5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57"/>
      <c r="AD767" s="57"/>
      <c r="AE767" s="16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</row>
    <row r="768" spans="1:51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5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57"/>
      <c r="AD768" s="57"/>
      <c r="AE768" s="16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</row>
    <row r="769" spans="1:51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5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57"/>
      <c r="AD769" s="57"/>
      <c r="AE769" s="16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</row>
    <row r="770" spans="1:51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5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57"/>
      <c r="AD770" s="57"/>
      <c r="AE770" s="16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</row>
    <row r="771" spans="1:51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5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57"/>
      <c r="AD771" s="57"/>
      <c r="AE771" s="16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</row>
    <row r="772" spans="1:51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5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57"/>
      <c r="AD772" s="57"/>
      <c r="AE772" s="16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</row>
    <row r="773" spans="1:51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5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57"/>
      <c r="AD773" s="57"/>
      <c r="AE773" s="16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</row>
    <row r="774" spans="1:51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5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57"/>
      <c r="AD774" s="57"/>
      <c r="AE774" s="16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</row>
    <row r="775" spans="1:51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5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57"/>
      <c r="AD775" s="57"/>
      <c r="AE775" s="16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</row>
    <row r="776" spans="1:51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5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57"/>
      <c r="AD776" s="57"/>
      <c r="AE776" s="16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</row>
    <row r="777" spans="1:51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5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57"/>
      <c r="AD777" s="57"/>
      <c r="AE777" s="16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</row>
    <row r="778" spans="1:51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5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57"/>
      <c r="AD778" s="57"/>
      <c r="AE778" s="16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</row>
    <row r="779" spans="1:51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5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57"/>
      <c r="AD779" s="57"/>
      <c r="AE779" s="16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</row>
    <row r="780" spans="1:51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5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57"/>
      <c r="AD780" s="57"/>
      <c r="AE780" s="16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</row>
    <row r="781" spans="1:51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5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57"/>
      <c r="AD781" s="57"/>
      <c r="AE781" s="16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</row>
    <row r="782" spans="1:51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5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57"/>
      <c r="AD782" s="57"/>
      <c r="AE782" s="16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</row>
    <row r="783" spans="1:51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5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57"/>
      <c r="AD783" s="57"/>
      <c r="AE783" s="16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</row>
    <row r="784" spans="1:51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5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57"/>
      <c r="AD784" s="57"/>
      <c r="AE784" s="16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</row>
    <row r="785" spans="1:51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5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57"/>
      <c r="AD785" s="57"/>
      <c r="AE785" s="16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</row>
    <row r="786" spans="1:51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5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57"/>
      <c r="AD786" s="57"/>
      <c r="AE786" s="16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</row>
    <row r="787" spans="1:51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5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57"/>
      <c r="AD787" s="57"/>
      <c r="AE787" s="16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</row>
    <row r="788" spans="1:51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5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57"/>
      <c r="AD788" s="57"/>
      <c r="AE788" s="16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</row>
    <row r="789" spans="1:51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5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57"/>
      <c r="AD789" s="57"/>
      <c r="AE789" s="16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</row>
    <row r="790" spans="1:51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5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57"/>
      <c r="AD790" s="57"/>
      <c r="AE790" s="16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</row>
    <row r="791" spans="1:51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5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57"/>
      <c r="AD791" s="57"/>
      <c r="AE791" s="16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</row>
    <row r="792" spans="1:51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5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57"/>
      <c r="AD792" s="57"/>
      <c r="AE792" s="16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</row>
    <row r="793" spans="1:51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5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57"/>
      <c r="AD793" s="57"/>
      <c r="AE793" s="16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</row>
    <row r="794" spans="1:51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5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57"/>
      <c r="AD794" s="57"/>
      <c r="AE794" s="16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</row>
    <row r="795" spans="1:51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5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57"/>
      <c r="AD795" s="57"/>
      <c r="AE795" s="16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</row>
    <row r="796" spans="1:51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5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57"/>
      <c r="AD796" s="57"/>
      <c r="AE796" s="16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</row>
    <row r="797" spans="1:51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5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57"/>
      <c r="AD797" s="57"/>
      <c r="AE797" s="16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</row>
    <row r="798" spans="1:51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5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57"/>
      <c r="AD798" s="57"/>
      <c r="AE798" s="16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</row>
    <row r="799" spans="1:51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5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57"/>
      <c r="AD799" s="57"/>
      <c r="AE799" s="16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</row>
    <row r="800" spans="1:51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5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57"/>
      <c r="AD800" s="57"/>
      <c r="AE800" s="16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</row>
    <row r="801" spans="1:51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5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57"/>
      <c r="AD801" s="57"/>
      <c r="AE801" s="16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</row>
    <row r="802" spans="1:51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5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57"/>
      <c r="AD802" s="57"/>
      <c r="AE802" s="16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</row>
    <row r="803" spans="1:51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5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57"/>
      <c r="AD803" s="57"/>
      <c r="AE803" s="16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</row>
    <row r="804" spans="1:51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5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57"/>
      <c r="AD804" s="57"/>
      <c r="AE804" s="16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</row>
    <row r="805" spans="1:51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5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57"/>
      <c r="AD805" s="57"/>
      <c r="AE805" s="16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</row>
    <row r="806" spans="1:51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5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57"/>
      <c r="AD806" s="57"/>
      <c r="AE806" s="16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</row>
    <row r="807" spans="1:51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5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57"/>
      <c r="AD807" s="57"/>
      <c r="AE807" s="16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</row>
    <row r="808" spans="1:51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5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57"/>
      <c r="AD808" s="57"/>
      <c r="AE808" s="16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</row>
    <row r="809" spans="1:51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5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57"/>
      <c r="AD809" s="57"/>
      <c r="AE809" s="16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</row>
    <row r="810" spans="1:51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5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57"/>
      <c r="AD810" s="57"/>
      <c r="AE810" s="16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</row>
    <row r="811" spans="1:51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5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57"/>
      <c r="AD811" s="57"/>
      <c r="AE811" s="16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</row>
    <row r="812" spans="1:51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5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57"/>
      <c r="AD812" s="57"/>
      <c r="AE812" s="16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</row>
    <row r="813" spans="1:51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5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57"/>
      <c r="AD813" s="57"/>
      <c r="AE813" s="16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</row>
    <row r="814" spans="1:51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5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57"/>
      <c r="AD814" s="57"/>
      <c r="AE814" s="16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</row>
    <row r="815" spans="1:51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5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57"/>
      <c r="AD815" s="57"/>
      <c r="AE815" s="16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</row>
    <row r="816" spans="1:51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5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57"/>
      <c r="AD816" s="57"/>
      <c r="AE816" s="16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</row>
    <row r="817" spans="1:51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5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57"/>
      <c r="AD817" s="57"/>
      <c r="AE817" s="16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</row>
    <row r="818" spans="1:51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5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57"/>
      <c r="AD818" s="57"/>
      <c r="AE818" s="16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</row>
    <row r="819" spans="1:51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5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57"/>
      <c r="AD819" s="57"/>
      <c r="AE819" s="16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</row>
    <row r="820" spans="1:51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5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57"/>
      <c r="AD820" s="57"/>
      <c r="AE820" s="16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</row>
    <row r="821" spans="1:51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5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57"/>
      <c r="AD821" s="57"/>
      <c r="AE821" s="16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</row>
    <row r="822" spans="1:51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5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57"/>
      <c r="AD822" s="57"/>
      <c r="AE822" s="16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</row>
    <row r="823" spans="1:51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5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57"/>
      <c r="AD823" s="57"/>
      <c r="AE823" s="16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</row>
    <row r="824" spans="1:51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5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57"/>
      <c r="AD824" s="57"/>
      <c r="AE824" s="16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</row>
    <row r="825" spans="1:51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5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57"/>
      <c r="AD825" s="57"/>
      <c r="AE825" s="16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</row>
    <row r="826" spans="1:51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5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57"/>
      <c r="AD826" s="57"/>
      <c r="AE826" s="16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</row>
    <row r="827" spans="1:51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5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57"/>
      <c r="AD827" s="57"/>
      <c r="AE827" s="16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</row>
    <row r="828" spans="1:51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5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57"/>
      <c r="AD828" s="57"/>
      <c r="AE828" s="16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</row>
    <row r="829" spans="1:51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5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57"/>
      <c r="AD829" s="57"/>
      <c r="AE829" s="16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</row>
    <row r="830" spans="1:51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5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57"/>
      <c r="AD830" s="57"/>
      <c r="AE830" s="16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</row>
    <row r="831" spans="1:51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5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57"/>
      <c r="AD831" s="57"/>
      <c r="AE831" s="16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</row>
    <row r="832" spans="1:51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5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57"/>
      <c r="AD832" s="57"/>
      <c r="AE832" s="16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</row>
    <row r="833" spans="1:51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5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57"/>
      <c r="AD833" s="57"/>
      <c r="AE833" s="16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</row>
    <row r="834" spans="1:51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5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57"/>
      <c r="AD834" s="57"/>
      <c r="AE834" s="16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</row>
    <row r="835" spans="1:51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5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57"/>
      <c r="AD835" s="57"/>
      <c r="AE835" s="16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</row>
    <row r="836" spans="1:51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5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57"/>
      <c r="AD836" s="57"/>
      <c r="AE836" s="16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</row>
    <row r="837" spans="1:51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5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57"/>
      <c r="AD837" s="57"/>
      <c r="AE837" s="16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</row>
    <row r="838" spans="1:51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5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57"/>
      <c r="AD838" s="57"/>
      <c r="AE838" s="16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</row>
    <row r="839" spans="1:51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5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57"/>
      <c r="AD839" s="57"/>
      <c r="AE839" s="16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</row>
    <row r="840" spans="1:51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5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57"/>
      <c r="AD840" s="57"/>
      <c r="AE840" s="16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</row>
    <row r="841" spans="1:51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5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57"/>
      <c r="AD841" s="57"/>
      <c r="AE841" s="16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</row>
    <row r="842" spans="1:51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5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57"/>
      <c r="AD842" s="57"/>
      <c r="AE842" s="16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</row>
    <row r="843" spans="1:51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5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57"/>
      <c r="AD843" s="57"/>
      <c r="AE843" s="16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</row>
    <row r="844" spans="1:51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5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57"/>
      <c r="AD844" s="57"/>
      <c r="AE844" s="16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</row>
    <row r="845" spans="1:51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5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57"/>
      <c r="AD845" s="57"/>
      <c r="AE845" s="16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</row>
    <row r="846" spans="1:51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5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57"/>
      <c r="AD846" s="57"/>
      <c r="AE846" s="16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</row>
    <row r="847" spans="1:51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5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57"/>
      <c r="AD847" s="57"/>
      <c r="AE847" s="16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</row>
    <row r="848" spans="1:51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5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57"/>
      <c r="AD848" s="57"/>
      <c r="AE848" s="16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</row>
    <row r="849" spans="1:51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5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57"/>
      <c r="AD849" s="57"/>
      <c r="AE849" s="16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</row>
    <row r="850" spans="1:51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5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57"/>
      <c r="AD850" s="57"/>
      <c r="AE850" s="16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</row>
    <row r="851" spans="1:51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5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57"/>
      <c r="AD851" s="57"/>
      <c r="AE851" s="16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</row>
    <row r="852" spans="1:51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5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57"/>
      <c r="AD852" s="57"/>
      <c r="AE852" s="16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</row>
    <row r="853" spans="1:51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5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57"/>
      <c r="AD853" s="57"/>
      <c r="AE853" s="16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</row>
    <row r="854" spans="1:51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5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57"/>
      <c r="AD854" s="57"/>
      <c r="AE854" s="16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</row>
    <row r="855" spans="1:51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5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57"/>
      <c r="AD855" s="57"/>
      <c r="AE855" s="16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</row>
    <row r="856" spans="1:51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5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57"/>
      <c r="AD856" s="57"/>
      <c r="AE856" s="16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</row>
    <row r="857" spans="1:51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5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57"/>
      <c r="AD857" s="57"/>
      <c r="AE857" s="16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</row>
    <row r="858" spans="1:51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5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57"/>
      <c r="AD858" s="57"/>
      <c r="AE858" s="16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</row>
    <row r="859" spans="1:51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5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57"/>
      <c r="AD859" s="57"/>
      <c r="AE859" s="16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</row>
    <row r="860" spans="1:51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5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57"/>
      <c r="AD860" s="57"/>
      <c r="AE860" s="16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</row>
    <row r="861" spans="1:51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5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57"/>
      <c r="AD861" s="57"/>
      <c r="AE861" s="16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</row>
    <row r="862" spans="1:51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5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57"/>
      <c r="AD862" s="57"/>
      <c r="AE862" s="16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</row>
    <row r="863" spans="1:51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5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57"/>
      <c r="AD863" s="57"/>
      <c r="AE863" s="16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</row>
    <row r="864" spans="1:51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5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57"/>
      <c r="AD864" s="57"/>
      <c r="AE864" s="16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</row>
    <row r="865" spans="1:51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5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57"/>
      <c r="AD865" s="57"/>
      <c r="AE865" s="16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</row>
    <row r="866" spans="1:51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5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57"/>
      <c r="AD866" s="57"/>
      <c r="AE866" s="16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</row>
    <row r="867" spans="1:51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5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57"/>
      <c r="AD867" s="57"/>
      <c r="AE867" s="16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</row>
    <row r="868" spans="1:51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5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57"/>
      <c r="AD868" s="57"/>
      <c r="AE868" s="16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</row>
    <row r="869" spans="1:51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5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57"/>
      <c r="AD869" s="57"/>
      <c r="AE869" s="16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</row>
    <row r="870" spans="1:51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5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57"/>
      <c r="AD870" s="57"/>
      <c r="AE870" s="16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</row>
    <row r="871" spans="1:51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5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57"/>
      <c r="AD871" s="57"/>
      <c r="AE871" s="16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</row>
    <row r="872" spans="1:51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5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57"/>
      <c r="AD872" s="57"/>
      <c r="AE872" s="16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</row>
    <row r="873" spans="1:51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5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57"/>
      <c r="AD873" s="57"/>
      <c r="AE873" s="16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</row>
    <row r="874" spans="1:51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5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57"/>
      <c r="AD874" s="57"/>
      <c r="AE874" s="16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</row>
    <row r="875" spans="1:51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5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57"/>
      <c r="AD875" s="57"/>
      <c r="AE875" s="16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</row>
    <row r="876" spans="1:51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5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57"/>
      <c r="AD876" s="57"/>
      <c r="AE876" s="16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</row>
    <row r="877" spans="1:51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5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57"/>
      <c r="AD877" s="57"/>
      <c r="AE877" s="16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</row>
    <row r="878" spans="1:51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5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57"/>
      <c r="AD878" s="57"/>
      <c r="AE878" s="16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</row>
    <row r="879" spans="1:51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5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57"/>
      <c r="AD879" s="57"/>
      <c r="AE879" s="16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</row>
    <row r="880" spans="1:51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5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57"/>
      <c r="AD880" s="57"/>
      <c r="AE880" s="16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</row>
    <row r="881" spans="1:51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5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57"/>
      <c r="AD881" s="57"/>
      <c r="AE881" s="16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</row>
    <row r="882" spans="1:51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5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57"/>
      <c r="AD882" s="57"/>
      <c r="AE882" s="16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</row>
    <row r="883" spans="1:51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5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57"/>
      <c r="AD883" s="57"/>
      <c r="AE883" s="16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</row>
    <row r="884" spans="1:51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5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57"/>
      <c r="AD884" s="57"/>
      <c r="AE884" s="16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</row>
    <row r="885" spans="1:51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5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57"/>
      <c r="AD885" s="57"/>
      <c r="AE885" s="16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</row>
    <row r="886" spans="1:51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5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57"/>
      <c r="AD886" s="57"/>
      <c r="AE886" s="16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</row>
    <row r="887" spans="1:51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5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57"/>
      <c r="AD887" s="57"/>
      <c r="AE887" s="16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</row>
    <row r="888" spans="1:51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5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57"/>
      <c r="AD888" s="57"/>
      <c r="AE888" s="16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</row>
    <row r="889" spans="1:51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5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57"/>
      <c r="AD889" s="57"/>
      <c r="AE889" s="16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</row>
    <row r="890" spans="1:51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5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57"/>
      <c r="AD890" s="57"/>
      <c r="AE890" s="16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</row>
    <row r="891" spans="1:51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5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57"/>
      <c r="AD891" s="57"/>
      <c r="AE891" s="16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</row>
    <row r="892" spans="1:51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5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57"/>
      <c r="AD892" s="57"/>
      <c r="AE892" s="16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</row>
    <row r="893" spans="1:51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5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57"/>
      <c r="AD893" s="57"/>
      <c r="AE893" s="16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</row>
    <row r="894" spans="1:51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5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57"/>
      <c r="AD894" s="57"/>
      <c r="AE894" s="16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</row>
    <row r="895" spans="1:51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5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57"/>
      <c r="AD895" s="57"/>
      <c r="AE895" s="16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</row>
    <row r="896" spans="1:51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5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57"/>
      <c r="AD896" s="57"/>
      <c r="AE896" s="16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</row>
    <row r="897" spans="1:51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5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57"/>
      <c r="AD897" s="57"/>
      <c r="AE897" s="16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</row>
    <row r="898" spans="1:51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5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57"/>
      <c r="AD898" s="57"/>
      <c r="AE898" s="16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</row>
    <row r="899" spans="1:51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5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57"/>
      <c r="AD899" s="57"/>
      <c r="AE899" s="16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</row>
    <row r="900" spans="1:51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5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57"/>
      <c r="AD900" s="57"/>
      <c r="AE900" s="16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</row>
    <row r="901" spans="1:51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5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57"/>
      <c r="AD901" s="57"/>
      <c r="AE901" s="16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</row>
    <row r="902" spans="1:51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5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57"/>
      <c r="AD902" s="57"/>
      <c r="AE902" s="16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</row>
    <row r="903" spans="1:51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5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57"/>
      <c r="AD903" s="57"/>
      <c r="AE903" s="16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</row>
    <row r="904" spans="1:51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5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57"/>
      <c r="AD904" s="57"/>
      <c r="AE904" s="16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</row>
    <row r="905" spans="1:51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5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57"/>
      <c r="AD905" s="57"/>
      <c r="AE905" s="16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</row>
    <row r="906" spans="1:51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5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57"/>
      <c r="AD906" s="57"/>
      <c r="AE906" s="16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</row>
    <row r="907" spans="1:51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5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57"/>
      <c r="AD907" s="57"/>
      <c r="AE907" s="16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</row>
    <row r="908" spans="1:51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5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57"/>
      <c r="AD908" s="57"/>
      <c r="AE908" s="16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</row>
    <row r="909" spans="1:51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5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57"/>
      <c r="AD909" s="57"/>
      <c r="AE909" s="16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</row>
    <row r="910" spans="1:51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5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57"/>
      <c r="AD910" s="57"/>
      <c r="AE910" s="16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</row>
    <row r="911" spans="1:51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5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57"/>
      <c r="AD911" s="57"/>
      <c r="AE911" s="16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</row>
    <row r="912" spans="1:51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5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57"/>
      <c r="AD912" s="57"/>
      <c r="AE912" s="16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</row>
    <row r="913" spans="1:51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5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57"/>
      <c r="AD913" s="57"/>
      <c r="AE913" s="16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</row>
    <row r="914" spans="1:51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5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57"/>
      <c r="AD914" s="57"/>
      <c r="AE914" s="16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</row>
    <row r="915" spans="1:51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5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57"/>
      <c r="AD915" s="57"/>
      <c r="AE915" s="16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</row>
    <row r="916" spans="1:51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5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57"/>
      <c r="AD916" s="57"/>
      <c r="AE916" s="16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</row>
    <row r="917" spans="1:51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5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57"/>
      <c r="AD917" s="57"/>
      <c r="AE917" s="16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</row>
    <row r="918" spans="1:51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5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57"/>
      <c r="AD918" s="57"/>
      <c r="AE918" s="16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</row>
    <row r="919" spans="1:51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5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57"/>
      <c r="AD919" s="57"/>
      <c r="AE919" s="16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</row>
    <row r="920" spans="1:51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5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57"/>
      <c r="AD920" s="57"/>
      <c r="AE920" s="16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</row>
    <row r="921" spans="1:51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5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57"/>
      <c r="AD921" s="57"/>
      <c r="AE921" s="16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</row>
    <row r="922" spans="1:51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5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57"/>
      <c r="AD922" s="57"/>
      <c r="AE922" s="16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</row>
    <row r="923" spans="1:51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5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57"/>
      <c r="AD923" s="57"/>
      <c r="AE923" s="16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</row>
    <row r="924" spans="1:51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5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57"/>
      <c r="AD924" s="57"/>
      <c r="AE924" s="16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</row>
    <row r="925" spans="1:51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5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57"/>
      <c r="AD925" s="57"/>
      <c r="AE925" s="16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</row>
    <row r="926" spans="1:51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5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57"/>
      <c r="AD926" s="57"/>
      <c r="AE926" s="16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</row>
    <row r="927" spans="1:51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5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57"/>
      <c r="AD927" s="57"/>
      <c r="AE927" s="16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</row>
    <row r="928" spans="1:51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5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57"/>
      <c r="AD928" s="57"/>
      <c r="AE928" s="16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</row>
    <row r="929" spans="1:51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5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57"/>
      <c r="AD929" s="57"/>
      <c r="AE929" s="16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</row>
    <row r="930" spans="1:51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5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57"/>
      <c r="AD930" s="57"/>
      <c r="AE930" s="16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</row>
    <row r="931" spans="1:51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5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57"/>
      <c r="AD931" s="57"/>
      <c r="AE931" s="16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</row>
    <row r="932" spans="1:51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5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57"/>
      <c r="AD932" s="57"/>
      <c r="AE932" s="16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</row>
    <row r="933" spans="1:51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5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57"/>
      <c r="AD933" s="57"/>
      <c r="AE933" s="16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</row>
    <row r="934" spans="1:51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5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57"/>
      <c r="AD934" s="57"/>
      <c r="AE934" s="16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</row>
    <row r="935" spans="1:51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5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57"/>
      <c r="AD935" s="57"/>
      <c r="AE935" s="16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</row>
    <row r="936" spans="1:51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5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57"/>
      <c r="AD936" s="57"/>
      <c r="AE936" s="16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</row>
    <row r="937" spans="1:51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5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57"/>
      <c r="AD937" s="57"/>
      <c r="AE937" s="16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</row>
    <row r="938" spans="1:51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5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57"/>
      <c r="AD938" s="57"/>
      <c r="AE938" s="16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</row>
    <row r="939" spans="1:51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5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57"/>
      <c r="AD939" s="57"/>
      <c r="AE939" s="16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</row>
    <row r="940" spans="1:51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5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57"/>
      <c r="AD940" s="57"/>
      <c r="AE940" s="16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</row>
    <row r="941" spans="1:51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5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57"/>
      <c r="AD941" s="57"/>
      <c r="AE941" s="16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</row>
    <row r="942" spans="1:51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5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57"/>
      <c r="AD942" s="57"/>
      <c r="AE942" s="16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</row>
    <row r="943" spans="1:51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5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57"/>
      <c r="AD943" s="57"/>
      <c r="AE943" s="16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</row>
    <row r="944" spans="1:51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5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57"/>
      <c r="AD944" s="57"/>
      <c r="AE944" s="16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</row>
    <row r="945" spans="1:51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5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57"/>
      <c r="AD945" s="57"/>
      <c r="AE945" s="16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</row>
    <row r="946" spans="1:51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5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57"/>
      <c r="AD946" s="57"/>
      <c r="AE946" s="16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</row>
    <row r="947" spans="1:51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5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57"/>
      <c r="AD947" s="57"/>
      <c r="AE947" s="16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</row>
    <row r="948" spans="1:51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5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57"/>
      <c r="AD948" s="57"/>
      <c r="AE948" s="16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</row>
    <row r="949" spans="1:51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5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57"/>
      <c r="AD949" s="57"/>
      <c r="AE949" s="16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</row>
    <row r="950" spans="1:51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5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57"/>
      <c r="AD950" s="57"/>
      <c r="AE950" s="16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</row>
    <row r="951" spans="1:51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5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57"/>
      <c r="AD951" s="57"/>
      <c r="AE951" s="16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</row>
    <row r="952" spans="1:51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5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57"/>
      <c r="AD952" s="57"/>
      <c r="AE952" s="16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</row>
    <row r="953" spans="1:51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5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57"/>
      <c r="AD953" s="57"/>
      <c r="AE953" s="16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</row>
    <row r="954" spans="1:51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5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57"/>
      <c r="AD954" s="57"/>
      <c r="AE954" s="16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</row>
    <row r="955" spans="1:51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5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57"/>
      <c r="AD955" s="57"/>
      <c r="AE955" s="16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</row>
    <row r="956" spans="1:51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5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57"/>
      <c r="AD956" s="57"/>
      <c r="AE956" s="16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</row>
    <row r="957" spans="1:51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5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57"/>
      <c r="AD957" s="57"/>
      <c r="AE957" s="16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</row>
    <row r="958" spans="1:51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5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57"/>
      <c r="AD958" s="57"/>
      <c r="AE958" s="16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</row>
    <row r="959" spans="1:51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5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57"/>
      <c r="AD959" s="57"/>
      <c r="AE959" s="16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</row>
    <row r="960" spans="1:51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5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57"/>
      <c r="AD960" s="57"/>
      <c r="AE960" s="16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</row>
    <row r="961" spans="1:51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5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57"/>
      <c r="AD961" s="57"/>
      <c r="AE961" s="16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</row>
    <row r="962" spans="1:51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5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57"/>
      <c r="AD962" s="57"/>
      <c r="AE962" s="16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</row>
    <row r="963" spans="1:51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5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57"/>
      <c r="AD963" s="57"/>
      <c r="AE963" s="16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</row>
    <row r="964" spans="1:51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5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57"/>
      <c r="AD964" s="57"/>
      <c r="AE964" s="16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</row>
    <row r="965" spans="1:51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5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57"/>
      <c r="AD965" s="57"/>
      <c r="AE965" s="16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</row>
    <row r="966" spans="1:51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5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57"/>
      <c r="AD966" s="57"/>
      <c r="AE966" s="16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</row>
    <row r="967" spans="1:51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5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57"/>
      <c r="AD967" s="57"/>
      <c r="AE967" s="16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</row>
    <row r="968" spans="1:51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5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57"/>
      <c r="AD968" s="57"/>
      <c r="AE968" s="16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</row>
    <row r="969" spans="1:51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5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57"/>
      <c r="AD969" s="57"/>
      <c r="AE969" s="16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</row>
    <row r="970" spans="1:51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5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57"/>
      <c r="AD970" s="57"/>
      <c r="AE970" s="16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</row>
    <row r="971" spans="1:51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5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57"/>
      <c r="AD971" s="57"/>
      <c r="AE971" s="16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</row>
    <row r="972" spans="1:51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5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57"/>
      <c r="AD972" s="57"/>
      <c r="AE972" s="16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</row>
    <row r="973" spans="1:51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5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57"/>
      <c r="AD973" s="57"/>
      <c r="AE973" s="16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</row>
    <row r="974" spans="1:51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5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57"/>
      <c r="AD974" s="57"/>
      <c r="AE974" s="16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</row>
    <row r="975" spans="1:51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5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57"/>
      <c r="AD975" s="57"/>
      <c r="AE975" s="16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</row>
    <row r="976" spans="1:51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5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57"/>
      <c r="AD976" s="57"/>
      <c r="AE976" s="16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</row>
    <row r="977" spans="1:51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5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57"/>
      <c r="AD977" s="57"/>
      <c r="AE977" s="16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</row>
    <row r="978" spans="1:51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5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57"/>
      <c r="AD978" s="57"/>
      <c r="AE978" s="16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</row>
    <row r="979" spans="1:51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5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57"/>
      <c r="AD979" s="57"/>
      <c r="AE979" s="16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</row>
    <row r="980" spans="1:51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5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57"/>
      <c r="AD980" s="57"/>
      <c r="AE980" s="16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</row>
    <row r="981" spans="1:51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5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57"/>
      <c r="AD981" s="57"/>
      <c r="AE981" s="16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</row>
    <row r="982" spans="1:51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5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57"/>
      <c r="AD982" s="57"/>
      <c r="AE982" s="16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</row>
    <row r="983" spans="1:51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5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57"/>
      <c r="AD983" s="57"/>
      <c r="AE983" s="16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</row>
    <row r="984" spans="1:51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5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57"/>
      <c r="AD984" s="57"/>
      <c r="AE984" s="16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</row>
    <row r="985" spans="1:51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5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57"/>
      <c r="AD985" s="57"/>
      <c r="AE985" s="16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</row>
    <row r="986" spans="1:51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5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57"/>
      <c r="AD986" s="57"/>
      <c r="AE986" s="16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</row>
    <row r="987" spans="1:51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5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57"/>
      <c r="AD987" s="57"/>
      <c r="AE987" s="16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</row>
    <row r="988" spans="1:51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5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57"/>
      <c r="AD988" s="57"/>
      <c r="AE988" s="16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</row>
    <row r="989" spans="1:51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5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57"/>
      <c r="AD989" s="57"/>
      <c r="AE989" s="16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</row>
    <row r="990" spans="1:51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5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57"/>
      <c r="AD990" s="57"/>
      <c r="AE990" s="16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</row>
    <row r="991" spans="1:51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5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57"/>
      <c r="AD991" s="57"/>
      <c r="AE991" s="16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</row>
    <row r="992" spans="1:51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5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57"/>
      <c r="AD992" s="57"/>
      <c r="AE992" s="16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</row>
    <row r="993" spans="1:51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5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57"/>
      <c r="AD993" s="57"/>
      <c r="AE993" s="16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</row>
    <row r="994" spans="1:51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5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57"/>
      <c r="AD994" s="57"/>
      <c r="AE994" s="16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</row>
    <row r="995" spans="1:51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5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57"/>
      <c r="AD995" s="57"/>
      <c r="AE995" s="16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</row>
    <row r="996" spans="1:51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5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57"/>
      <c r="AD996" s="57"/>
      <c r="AE996" s="16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</row>
    <row r="997" spans="1:51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5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57"/>
      <c r="AD997" s="57"/>
      <c r="AE997" s="16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</row>
    <row r="998" spans="1:51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5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57"/>
      <c r="AD998" s="57"/>
      <c r="AE998" s="16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</row>
    <row r="999" spans="1:51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5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57"/>
      <c r="AD999" s="57"/>
      <c r="AE999" s="16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</row>
    <row r="1000" spans="1:51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5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57"/>
      <c r="AD1000" s="57"/>
      <c r="AE1000" s="16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</row>
  </sheetData>
  <mergeCells count="23">
    <mergeCell ref="B11:E11"/>
    <mergeCell ref="B62:E62"/>
    <mergeCell ref="A1:AE3"/>
    <mergeCell ref="AD7:AE7"/>
    <mergeCell ref="B8:E8"/>
    <mergeCell ref="F8:Q8"/>
    <mergeCell ref="R8:AC8"/>
    <mergeCell ref="B10:E10"/>
    <mergeCell ref="AD8:AE8"/>
    <mergeCell ref="A7:E7"/>
    <mergeCell ref="F7:J7"/>
    <mergeCell ref="K7:P7"/>
    <mergeCell ref="AB7:AC7"/>
    <mergeCell ref="B5:F5"/>
    <mergeCell ref="S5:V5"/>
    <mergeCell ref="W5:AB5"/>
    <mergeCell ref="K5:P5"/>
    <mergeCell ref="C4:F4"/>
    <mergeCell ref="S4:V4"/>
    <mergeCell ref="W4:AB4"/>
    <mergeCell ref="K4:P4"/>
    <mergeCell ref="Q4:R4"/>
    <mergeCell ref="Q5:R5"/>
  </mergeCells>
  <dataValidations xWindow="341" yWindow="541" count="1">
    <dataValidation type="decimal" operator="lessThanOrEqual" allowBlank="1" showInputMessage="1" showErrorMessage="1" prompt="Encode learner's raw score. -  &#10;" sqref="F12:O112 R12:AA112">
      <formula1>F$10</formula1>
    </dataValidation>
  </dataValidations>
  <printOptions horizontalCentered="1"/>
  <pageMargins left="0.51181102362204722" right="0.11811023622047245" top="0.23622047244094491" bottom="0.11811023622047245" header="0" footer="0"/>
  <rowBreaks count="1" manualBreakCount="1">
    <brk id="61" man="1"/>
  </rowBreaks>
  <colBreaks count="1" manualBreakCount="1">
    <brk id="31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SUMMARY</vt:lpstr>
      <vt:lpstr>ENGLISH</vt:lpstr>
      <vt:lpstr>ENGLISH!Print_Area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ENGLISH!Print_Titles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Modified Template</dc:title>
  <dc:subject>Independent &amp; Dependent Learners</dc:subject>
  <dc:creator>Sir Jonald</dc:creator>
  <cp:lastModifiedBy>HP</cp:lastModifiedBy>
  <cp:lastPrinted>2021-02-13T06:01:38Z</cp:lastPrinted>
  <dcterms:created xsi:type="dcterms:W3CDTF">2020-11-17T12:41:38Z</dcterms:created>
  <dcterms:modified xsi:type="dcterms:W3CDTF">2021-03-04T08:36:29Z</dcterms:modified>
</cp:coreProperties>
</file>